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Calcul Dérive" sheetId="1" r:id="rId1"/>
  </sheets>
  <definedNames>
    <definedName name="compaskts" localSheetId="0">ROW('Calcul Dérive'!$1:$360)-1</definedName>
    <definedName name="DWkts" localSheetId="0">IF('Calcul Dérive'!compaskts='Calcul Dérive'!$B$7,1,0)</definedName>
    <definedName name="RMkts" localSheetId="0">IF('Calcul Dérive'!compaskts='Calcul Dérive'!$B$5,1,0)</definedName>
  </definedNames>
  <calcPr fullCalcOnLoad="1"/>
</workbook>
</file>

<file path=xl/sharedStrings.xml><?xml version="1.0" encoding="utf-8"?>
<sst xmlns="http://schemas.openxmlformats.org/spreadsheetml/2006/main" count="58" uniqueCount="37">
  <si>
    <t>Fb :</t>
  </si>
  <si>
    <t>Direction d'où vient le vent</t>
  </si>
  <si>
    <t>Vitesse du vent</t>
  </si>
  <si>
    <t>Vitesse propre</t>
  </si>
  <si>
    <t>Vw :</t>
  </si>
  <si>
    <t>Dw :</t>
  </si>
  <si>
    <t>Km/h</t>
  </si>
  <si>
    <t>Kts</t>
  </si>
  <si>
    <t>Km</t>
  </si>
  <si>
    <t>Degrés</t>
  </si>
  <si>
    <t>Minutes</t>
  </si>
  <si>
    <t>Cons :</t>
  </si>
  <si>
    <t>gallon</t>
  </si>
  <si>
    <t>Vp :</t>
  </si>
  <si>
    <t>Dérive :</t>
  </si>
  <si>
    <t>Vitesse sol</t>
  </si>
  <si>
    <t>Facteur de base</t>
  </si>
  <si>
    <t>Distance A-B :</t>
  </si>
  <si>
    <t>Temps A-B :</t>
  </si>
  <si>
    <t>Temps entre A &amp; B avec vent</t>
  </si>
  <si>
    <t>A remplir</t>
  </si>
  <si>
    <t>Cap :</t>
  </si>
  <si>
    <t>Cap avec correction de la dérive</t>
  </si>
  <si>
    <t>Distance entre les points A &amp; B</t>
  </si>
  <si>
    <t>Dérive de votre avion/ULM</t>
  </si>
  <si>
    <t>Consommation pour parcourir  A &amp; B</t>
  </si>
  <si>
    <t>Rm :</t>
  </si>
  <si>
    <t>Route magnétique</t>
  </si>
  <si>
    <t>Vsol :</t>
  </si>
  <si>
    <t>Kg</t>
  </si>
  <si>
    <t>Ltr/h</t>
  </si>
  <si>
    <t>Litres</t>
  </si>
  <si>
    <t>NM</t>
  </si>
  <si>
    <t>Résultats</t>
  </si>
  <si>
    <t>Heure</t>
  </si>
  <si>
    <t>Equivalences</t>
  </si>
  <si>
    <t>Consommation par heure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</si>
</sst>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&quot;Vrai&quot;;&quot;Vrai&quot;;&quot;Faux&quot;"/>
    <numFmt numFmtId="189" formatCode="&quot;Actif&quot;;&quot;Actif&quot;;&quot;Inactif&quot;"/>
    <numFmt numFmtId="190" formatCode="0.0"/>
    <numFmt numFmtId="191" formatCode="h:mm;@"/>
    <numFmt numFmtId="192" formatCode="[$-40C]dddd\ d\ mmmm\ yyyy"/>
    <numFmt numFmtId="193" formatCode="[$-F400]h:mm:ss\ AM/PM"/>
    <numFmt numFmtId="194" formatCode="[h]:mm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7"/>
      <color indexed="12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1"/>
      <name val="Symbol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indexed="8"/>
      <name val="Arial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1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46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applyProtection="1">
      <alignment horizontal="right"/>
      <protection/>
    </xf>
    <xf numFmtId="1" fontId="0" fillId="33" borderId="0" xfId="0" applyNumberForma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right"/>
      <protection/>
    </xf>
    <xf numFmtId="0" fontId="0" fillId="33" borderId="16" xfId="0" applyFill="1" applyBorder="1" applyAlignment="1" applyProtection="1">
      <alignment/>
      <protection/>
    </xf>
    <xf numFmtId="0" fontId="0" fillId="29" borderId="17" xfId="0" applyFill="1" applyBorder="1" applyAlignment="1" applyProtection="1">
      <alignment horizontal="center"/>
      <protection/>
    </xf>
    <xf numFmtId="0" fontId="6" fillId="29" borderId="18" xfId="0" applyFont="1" applyFill="1" applyBorder="1" applyAlignment="1" applyProtection="1">
      <alignment horizontal="center"/>
      <protection locked="0"/>
    </xf>
    <xf numFmtId="0" fontId="6" fillId="29" borderId="19" xfId="0" applyFont="1" applyFill="1" applyBorder="1" applyAlignment="1" applyProtection="1">
      <alignment horizontal="center"/>
      <protection locked="0"/>
    </xf>
    <xf numFmtId="0" fontId="6" fillId="29" borderId="20" xfId="0" applyFont="1" applyFill="1" applyBorder="1" applyAlignment="1" applyProtection="1">
      <alignment horizontal="center"/>
      <protection locked="0"/>
    </xf>
    <xf numFmtId="1" fontId="6" fillId="34" borderId="17" xfId="0" applyNumberFormat="1" applyFont="1" applyFill="1" applyBorder="1" applyAlignment="1" applyProtection="1">
      <alignment horizontal="center"/>
      <protection hidden="1"/>
    </xf>
    <xf numFmtId="0" fontId="6" fillId="33" borderId="0" xfId="0" applyFont="1" applyFill="1" applyBorder="1" applyAlignment="1" applyProtection="1">
      <alignment/>
      <protection/>
    </xf>
    <xf numFmtId="190" fontId="6" fillId="34" borderId="18" xfId="0" applyNumberFormat="1" applyFont="1" applyFill="1" applyBorder="1" applyAlignment="1" applyProtection="1">
      <alignment horizontal="center"/>
      <protection hidden="1"/>
    </xf>
    <xf numFmtId="190" fontId="6" fillId="34" borderId="20" xfId="0" applyNumberFormat="1" applyFont="1" applyFill="1" applyBorder="1" applyAlignment="1" applyProtection="1">
      <alignment horizontal="center"/>
      <protection hidden="1"/>
    </xf>
    <xf numFmtId="190" fontId="6" fillId="34" borderId="17" xfId="0" applyNumberFormat="1" applyFont="1" applyFill="1" applyBorder="1" applyAlignment="1" applyProtection="1">
      <alignment horizontal="center"/>
      <protection hidden="1"/>
    </xf>
    <xf numFmtId="1" fontId="6" fillId="33" borderId="0" xfId="0" applyNumberFormat="1" applyFont="1" applyFill="1" applyBorder="1" applyAlignment="1" applyProtection="1">
      <alignment horizontal="center"/>
      <protection hidden="1"/>
    </xf>
    <xf numFmtId="49" fontId="6" fillId="33" borderId="0" xfId="0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1" fillId="34" borderId="17" xfId="0" applyFont="1" applyFill="1" applyBorder="1" applyAlignment="1" applyProtection="1">
      <alignment horizontal="center"/>
      <protection/>
    </xf>
    <xf numFmtId="0" fontId="8" fillId="34" borderId="17" xfId="0" applyFont="1" applyFill="1" applyBorder="1" applyAlignment="1" applyProtection="1">
      <alignment horizontal="center"/>
      <protection/>
    </xf>
    <xf numFmtId="0" fontId="0" fillId="35" borderId="0" xfId="0" applyFill="1" applyAlignment="1">
      <alignment/>
    </xf>
    <xf numFmtId="1" fontId="1" fillId="34" borderId="18" xfId="0" applyNumberFormat="1" applyFont="1" applyFill="1" applyBorder="1" applyAlignment="1" applyProtection="1">
      <alignment horizontal="center"/>
      <protection hidden="1"/>
    </xf>
    <xf numFmtId="1" fontId="1" fillId="34" borderId="19" xfId="0" applyNumberFormat="1" applyFont="1" applyFill="1" applyBorder="1" applyAlignment="1" applyProtection="1">
      <alignment horizontal="center"/>
      <protection hidden="1"/>
    </xf>
    <xf numFmtId="2" fontId="1" fillId="34" borderId="19" xfId="0" applyNumberFormat="1" applyFont="1" applyFill="1" applyBorder="1" applyAlignment="1" applyProtection="1">
      <alignment horizontal="center"/>
      <protection hidden="1"/>
    </xf>
    <xf numFmtId="190" fontId="1" fillId="34" borderId="20" xfId="0" applyNumberFormat="1" applyFont="1" applyFill="1" applyBorder="1" applyAlignment="1" applyProtection="1">
      <alignment horizontal="center"/>
      <protection hidden="1"/>
    </xf>
    <xf numFmtId="194" fontId="6" fillId="34" borderId="17" xfId="0" applyNumberFormat="1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14" xfId="0" applyBorder="1" applyAlignment="1" applyProtection="1">
      <alignment horizontal="right"/>
      <protection/>
    </xf>
    <xf numFmtId="0" fontId="0" fillId="33" borderId="16" xfId="0" applyFont="1" applyFill="1" applyBorder="1" applyAlignment="1" applyProtection="1">
      <alignment horizontal="right"/>
      <protection/>
    </xf>
    <xf numFmtId="0" fontId="0" fillId="0" borderId="16" xfId="0" applyBorder="1" applyAlignment="1" applyProtection="1">
      <alignment horizontal="right"/>
      <protection/>
    </xf>
    <xf numFmtId="0" fontId="4" fillId="33" borderId="16" xfId="44" applyFont="1" applyFill="1" applyBorder="1" applyAlignment="1" applyProtection="1">
      <alignment horizontal="right"/>
      <protection/>
    </xf>
    <xf numFmtId="0" fontId="4" fillId="33" borderId="21" xfId="44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75"/>
          <c:y val="0.163"/>
          <c:w val="0.5815"/>
          <c:h val="0.6785"/>
        </c:manualLayout>
      </c:layout>
      <c:radarChart>
        <c:radarStyle val="marker"/>
        <c:varyColors val="0"/>
        <c:ser>
          <c:idx val="3"/>
          <c:order val="0"/>
          <c:tx>
            <c:v>RM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2"/>
            <c:spPr>
              <a:noFill/>
              <a:ln>
                <a:solidFill>
                  <a:srgbClr val="666699"/>
                </a:solidFill>
              </a:ln>
            </c:spPr>
          </c:marker>
          <c:val>
            <c:numRef>
              <c:f>'Calcul Dérive'!RMkts</c:f>
              <c:numCache>
                <c:ptCount val="3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1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val>
        </c:ser>
        <c:ser>
          <c:idx val="2"/>
          <c:order val="1"/>
          <c:tx>
            <c:v>Vent</c:v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'Calcul Dérive'!DWkts</c:f>
              <c:numCache>
                <c:ptCount val="3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val>
        </c:ser>
        <c:axId val="40893515"/>
        <c:axId val="32497316"/>
      </c:radarChart>
      <c:catAx>
        <c:axId val="408935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497316"/>
        <c:crosses val="autoZero"/>
        <c:auto val="0"/>
        <c:lblOffset val="100"/>
        <c:tickLblSkip val="1"/>
        <c:noMultiLvlLbl val="0"/>
      </c:catAx>
      <c:valAx>
        <c:axId val="324973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one"/>
        <c:crossAx val="408935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"/>
          <c:y val="0.002"/>
          <c:w val="0.1025"/>
          <c:h val="0.0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"/>
          <c:y val="0.22525"/>
          <c:w val="0.63975"/>
          <c:h val="0.66"/>
        </c:manualLayout>
      </c:layout>
      <c:radarChart>
        <c:radarStyle val="marker"/>
        <c:varyColors val="0"/>
        <c:ser>
          <c:idx val="1"/>
          <c:order val="1"/>
          <c:tx>
            <c:v>Vsol</c:v>
          </c:tx>
          <c:spPr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.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. </c:separator>
          </c:dLbls>
          <c:val>
            <c:numRef>
              <c:f>'Calcul Dérive'!$B$15</c:f>
              <c:numCache/>
            </c:numRef>
          </c:val>
        </c:ser>
        <c:axId val="24040389"/>
        <c:axId val="15036910"/>
      </c:radarChart>
      <c:radarChart>
        <c:radarStyle val="marker"/>
        <c:varyColors val="0"/>
        <c:ser>
          <c:idx val="0"/>
          <c:order val="0"/>
          <c:tx>
            <c:v>VP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  <c:marker>
              <c:size val="8"/>
              <c:spPr>
                <a:solidFill>
                  <a:srgbClr val="666699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.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. </c:separator>
          </c:dLbls>
          <c:val>
            <c:numRef>
              <c:f>'Calcul Dérive'!$B$4</c:f>
              <c:numCache/>
            </c:numRef>
          </c:val>
        </c:ser>
        <c:axId val="1114463"/>
        <c:axId val="10030168"/>
      </c:radarChart>
      <c:catAx>
        <c:axId val="240403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036910"/>
        <c:crosses val="autoZero"/>
        <c:auto val="0"/>
        <c:lblOffset val="100"/>
        <c:tickLblSkip val="1"/>
        <c:noMultiLvlLbl val="0"/>
      </c:catAx>
      <c:valAx>
        <c:axId val="15036910"/>
        <c:scaling>
          <c:orientation val="minMax"/>
        </c:scaling>
        <c:axPos val="l"/>
        <c:majorGridlines/>
        <c:delete val="1"/>
        <c:majorTickMark val="out"/>
        <c:minorTickMark val="none"/>
        <c:tickLblPos val="none"/>
        <c:crossAx val="24040389"/>
        <c:crossesAt val="1"/>
        <c:crossBetween val="between"/>
        <c:dispUnits/>
      </c:valAx>
      <c:catAx>
        <c:axId val="11144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030168"/>
        <c:crosses val="max"/>
        <c:auto val="0"/>
        <c:lblOffset val="100"/>
        <c:tickLblSkip val="1"/>
        <c:noMultiLvlLbl val="0"/>
      </c:catAx>
      <c:valAx>
        <c:axId val="100301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14463"/>
        <c:crosses val="max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4445"/>
          <c:y val="0.71425"/>
          <c:w val="0.13325"/>
          <c:h val="0.101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www.windy.com/" TargetMode="External" /><Relationship Id="rId3" Type="http://schemas.openxmlformats.org/officeDocument/2006/relationships/chart" Target="/xl/charts/chart2.xml" /><Relationship Id="rId4" Type="http://schemas.openxmlformats.org/officeDocument/2006/relationships/hyperlink" Target="https://www.sia.aviation-civile.gouv.fr/" TargetMode="External" /><Relationship Id="rId5" Type="http://schemas.openxmlformats.org/officeDocument/2006/relationships/hyperlink" Target="http://olivia.aviation-civile.gouv.fr/" TargetMode="External" /><Relationship Id="rId6" Type="http://schemas.openxmlformats.org/officeDocument/2006/relationships/hyperlink" Target="https://www.geoportail.gouv.fr/donnees/carte-oaci-vfr" TargetMode="External" /><Relationship Id="rId7" Type="http://schemas.openxmlformats.org/officeDocument/2006/relationships/hyperlink" Target="http://fr.allmetsat.com/metar-taf/france.php" TargetMode="External" /><Relationship Id="rId8" Type="http://schemas.openxmlformats.org/officeDocument/2006/relationships/hyperlink" Target="http://fr.allmetsat.com/index.html" TargetMode="External" /><Relationship Id="rId9" Type="http://schemas.openxmlformats.org/officeDocument/2006/relationships/hyperlink" Target="https://aviation.meteo.fr/" TargetMode="External" /><Relationship Id="rId10" Type="http://schemas.openxmlformats.org/officeDocument/2006/relationships/hyperlink" Target="https://basulm.ffplum.fr/bases/liste-des-terrains.html" TargetMode="External" /><Relationship Id="rId11" Type="http://schemas.openxmlformats.org/officeDocument/2006/relationships/hyperlink" Target="http://aeroclubsaintjunien.free.fr/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0.46175</cdr:x>
      <cdr:y>0.06275</cdr:y>
    </cdr:from>
    <cdr:to>
      <cdr:x>0.50775</cdr:x>
      <cdr:y>0.11925</cdr:y>
    </cdr:to>
    <cdr:sp>
      <cdr:nvSpPr>
        <cdr:cNvPr id="1" name="ZoneTexte 1"/>
        <cdr:cNvSpPr txBox="1">
          <a:spLocks noChangeArrowheads="1"/>
        </cdr:cNvSpPr>
      </cdr:nvSpPr>
      <cdr:spPr>
        <a:xfrm>
          <a:off x="2781300" y="314325"/>
          <a:ext cx="276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</a:t>
          </a:r>
        </a:p>
      </cdr:txBody>
    </cdr:sp>
  </cdr:relSizeAnchor>
  <cdr:relSizeAnchor xmlns:cdr="http://schemas.openxmlformats.org/drawingml/2006/chartDrawing">
    <cdr:from>
      <cdr:x>0.46575</cdr:x>
      <cdr:y>0.871</cdr:y>
    </cdr:from>
    <cdr:to>
      <cdr:x>0.51125</cdr:x>
      <cdr:y>0.929</cdr:y>
    </cdr:to>
    <cdr:sp>
      <cdr:nvSpPr>
        <cdr:cNvPr id="2" name="ZoneTexte 1"/>
        <cdr:cNvSpPr txBox="1">
          <a:spLocks noChangeArrowheads="1"/>
        </cdr:cNvSpPr>
      </cdr:nvSpPr>
      <cdr:spPr>
        <a:xfrm>
          <a:off x="2809875" y="4457700"/>
          <a:ext cx="276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</a:t>
          </a:r>
        </a:p>
      </cdr:txBody>
    </cdr:sp>
  </cdr:relSizeAnchor>
  <cdr:relSizeAnchor xmlns:cdr="http://schemas.openxmlformats.org/drawingml/2006/chartDrawing">
    <cdr:from>
      <cdr:x>0.1505</cdr:x>
      <cdr:y>0.47125</cdr:y>
    </cdr:from>
    <cdr:to>
      <cdr:x>0.19875</cdr:x>
      <cdr:y>0.52775</cdr:y>
    </cdr:to>
    <cdr:sp>
      <cdr:nvSpPr>
        <cdr:cNvPr id="3" name="ZoneTexte 1"/>
        <cdr:cNvSpPr txBox="1">
          <a:spLocks noChangeArrowheads="1"/>
        </cdr:cNvSpPr>
      </cdr:nvSpPr>
      <cdr:spPr>
        <a:xfrm>
          <a:off x="904875" y="2409825"/>
          <a:ext cx="295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O</a:t>
          </a:r>
        </a:p>
      </cdr:txBody>
    </cdr:sp>
  </cdr:relSizeAnchor>
  <cdr:relSizeAnchor xmlns:cdr="http://schemas.openxmlformats.org/drawingml/2006/chartDrawing">
    <cdr:from>
      <cdr:x>0.76125</cdr:x>
      <cdr:y>0.4685</cdr:y>
    </cdr:from>
    <cdr:to>
      <cdr:x>0.81025</cdr:x>
      <cdr:y>0.52575</cdr:y>
    </cdr:to>
    <cdr:sp>
      <cdr:nvSpPr>
        <cdr:cNvPr id="4" name="ZoneTexte 1"/>
        <cdr:cNvSpPr txBox="1">
          <a:spLocks noChangeArrowheads="1"/>
        </cdr:cNvSpPr>
      </cdr:nvSpPr>
      <cdr:spPr>
        <a:xfrm>
          <a:off x="4591050" y="2400300"/>
          <a:ext cx="295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E</a:t>
          </a:r>
        </a:p>
      </cdr:txBody>
    </cdr:sp>
  </cdr:relSizeAnchor>
  <cdr:relSizeAnchor xmlns:cdr="http://schemas.openxmlformats.org/drawingml/2006/chartDrawing">
    <cdr:from>
      <cdr:x>0.67025</cdr:x>
      <cdr:y>-0.00275</cdr:y>
    </cdr:from>
    <cdr:to>
      <cdr:x>0.7605</cdr:x>
      <cdr:y>0.0605</cdr:y>
    </cdr:to>
    <cdr:sp textlink="'Calcul Dérive'!$B$5">
      <cdr:nvSpPr>
        <cdr:cNvPr id="5" name="Rectangle 5"/>
        <cdr:cNvSpPr>
          <a:spLocks/>
        </cdr:cNvSpPr>
      </cdr:nvSpPr>
      <cdr:spPr>
        <a:xfrm>
          <a:off x="4038600" y="-9524"/>
          <a:ext cx="542925" cy="3238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230</a:t>
          </a:r>
        </a:p>
      </cdr:txBody>
    </cdr:sp>
  </cdr:relSizeAnchor>
  <cdr:relSizeAnchor xmlns:cdr="http://schemas.openxmlformats.org/drawingml/2006/chartDrawing">
    <cdr:from>
      <cdr:x>0.003</cdr:x>
      <cdr:y>0.0025</cdr:y>
    </cdr:from>
    <cdr:to>
      <cdr:x>0.10025</cdr:x>
      <cdr:y>0.0535</cdr:y>
    </cdr:to>
    <cdr:sp>
      <cdr:nvSpPr>
        <cdr:cNvPr id="6" name="ZoneTexte 6"/>
        <cdr:cNvSpPr txBox="1">
          <a:spLocks noChangeArrowheads="1"/>
        </cdr:cNvSpPr>
      </cdr:nvSpPr>
      <cdr:spPr>
        <a:xfrm>
          <a:off x="9525" y="9525"/>
          <a:ext cx="590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Dérive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</a:t>
          </a:r>
        </a:p>
      </cdr:txBody>
    </cdr:sp>
  </cdr:relSizeAnchor>
  <cdr:relSizeAnchor xmlns:cdr="http://schemas.openxmlformats.org/drawingml/2006/chartDrawing">
    <cdr:from>
      <cdr:x>0.0055</cdr:x>
      <cdr:y>0.04675</cdr:y>
    </cdr:from>
    <cdr:to>
      <cdr:x>0.08425</cdr:x>
      <cdr:y>0.11025</cdr:y>
    </cdr:to>
    <cdr:sp>
      <cdr:nvSpPr>
        <cdr:cNvPr id="7" name="ZoneTexte 1"/>
        <cdr:cNvSpPr txBox="1">
          <a:spLocks noChangeArrowheads="1"/>
        </cdr:cNvSpPr>
      </cdr:nvSpPr>
      <cdr:spPr>
        <a:xfrm>
          <a:off x="28575" y="238125"/>
          <a:ext cx="4762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Cap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</a:t>
          </a:r>
        </a:p>
      </cdr:txBody>
    </cdr:sp>
  </cdr:relSizeAnchor>
  <cdr:relSizeAnchor xmlns:cdr="http://schemas.openxmlformats.org/drawingml/2006/chartDrawing">
    <cdr:from>
      <cdr:x>0.672</cdr:x>
      <cdr:y>0.043</cdr:y>
    </cdr:from>
    <cdr:to>
      <cdr:x>0.77175</cdr:x>
      <cdr:y>0.1055</cdr:y>
    </cdr:to>
    <cdr:sp textlink="'Calcul Dérive'!$B$7">
      <cdr:nvSpPr>
        <cdr:cNvPr id="8" name="Rectangle 8"/>
        <cdr:cNvSpPr>
          <a:spLocks/>
        </cdr:cNvSpPr>
      </cdr:nvSpPr>
      <cdr:spPr>
        <a:xfrm>
          <a:off x="4057650" y="219075"/>
          <a:ext cx="600075" cy="3238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</a:t>
          </a:r>
        </a:p>
      </cdr:txBody>
    </cdr:sp>
  </cdr:relSizeAnchor>
  <cdr:relSizeAnchor xmlns:cdr="http://schemas.openxmlformats.org/drawingml/2006/chartDrawing">
    <cdr:from>
      <cdr:x>0.70075</cdr:x>
      <cdr:y>-0.01</cdr:y>
    </cdr:from>
    <cdr:to>
      <cdr:x>0.79475</cdr:x>
      <cdr:y>0.0535</cdr:y>
    </cdr:to>
    <cdr:sp>
      <cdr:nvSpPr>
        <cdr:cNvPr id="9" name="Rectangle 9"/>
        <cdr:cNvSpPr>
          <a:spLocks/>
        </cdr:cNvSpPr>
      </cdr:nvSpPr>
      <cdr:spPr>
        <a:xfrm>
          <a:off x="4229100" y="-47624"/>
          <a:ext cx="571500" cy="3238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</a:p>
      </cdr:txBody>
    </cdr:sp>
  </cdr:relSizeAnchor>
  <cdr:relSizeAnchor xmlns:cdr="http://schemas.openxmlformats.org/drawingml/2006/chartDrawing">
    <cdr:from>
      <cdr:x>0.70725</cdr:x>
      <cdr:y>0.03825</cdr:y>
    </cdr:from>
    <cdr:to>
      <cdr:x>0.80225</cdr:x>
      <cdr:y>0.102</cdr:y>
    </cdr:to>
    <cdr:sp>
      <cdr:nvSpPr>
        <cdr:cNvPr id="10" name="Rectangle 10"/>
        <cdr:cNvSpPr>
          <a:spLocks/>
        </cdr:cNvSpPr>
      </cdr:nvSpPr>
      <cdr:spPr>
        <a:xfrm>
          <a:off x="4267200" y="190500"/>
          <a:ext cx="571500" cy="3238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|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0.07625</cdr:x>
      <cdr:y>0.00125</cdr:y>
    </cdr:from>
    <cdr:to>
      <cdr:x>0.17775</cdr:x>
      <cdr:y>0.0525</cdr:y>
    </cdr:to>
    <cdr:sp textlink="'Calcul Dérive'!$B$13">
      <cdr:nvSpPr>
        <cdr:cNvPr id="11" name="Rectangle 11"/>
        <cdr:cNvSpPr>
          <a:spLocks/>
        </cdr:cNvSpPr>
      </cdr:nvSpPr>
      <cdr:spPr>
        <a:xfrm>
          <a:off x="457200" y="0"/>
          <a:ext cx="609600" cy="2667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cdr:txBody>
    </cdr:sp>
  </cdr:relSizeAnchor>
  <cdr:relSizeAnchor xmlns:cdr="http://schemas.openxmlformats.org/drawingml/2006/chartDrawing">
    <cdr:from>
      <cdr:x>0.0565</cdr:x>
      <cdr:y>0.0485</cdr:y>
    </cdr:from>
    <cdr:to>
      <cdr:x>0.157</cdr:x>
      <cdr:y>0.11125</cdr:y>
    </cdr:to>
    <cdr:sp textlink="'Calcul Dérive'!$B$14">
      <cdr:nvSpPr>
        <cdr:cNvPr id="12" name="Rectangle 12"/>
        <cdr:cNvSpPr>
          <a:spLocks/>
        </cdr:cNvSpPr>
      </cdr:nvSpPr>
      <cdr:spPr>
        <a:xfrm>
          <a:off x="333375" y="247650"/>
          <a:ext cx="609600" cy="3238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223</a:t>
          </a:r>
        </a:p>
      </cdr:txBody>
    </cdr:sp>
  </cdr:relSizeAnchor>
  <cdr:relSizeAnchor xmlns:cdr="http://schemas.openxmlformats.org/drawingml/2006/chartDrawing">
    <cdr:from>
      <cdr:x>0.10125</cdr:x>
      <cdr:y>0.00275</cdr:y>
    </cdr:from>
    <cdr:to>
      <cdr:x>0.20225</cdr:x>
      <cdr:y>0.066</cdr:y>
    </cdr:to>
    <cdr:sp>
      <cdr:nvSpPr>
        <cdr:cNvPr id="13" name="Rectangle 13"/>
        <cdr:cNvSpPr>
          <a:spLocks/>
        </cdr:cNvSpPr>
      </cdr:nvSpPr>
      <cdr:spPr>
        <a:xfrm>
          <a:off x="609600" y="9525"/>
          <a:ext cx="609600" cy="3238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</a:p>
      </cdr:txBody>
    </cdr:sp>
  </cdr:relSizeAnchor>
  <cdr:relSizeAnchor xmlns:cdr="http://schemas.openxmlformats.org/drawingml/2006/chartDrawing">
    <cdr:from>
      <cdr:x>0.01325</cdr:x>
      <cdr:y>0.0495</cdr:y>
    </cdr:from>
    <cdr:to>
      <cdr:x>0.1455</cdr:x>
      <cdr:y>0.09825</cdr:y>
    </cdr:to>
    <cdr:sp>
      <cdr:nvSpPr>
        <cdr:cNvPr id="14" name="Rectangle 14"/>
        <cdr:cNvSpPr>
          <a:spLocks/>
        </cdr:cNvSpPr>
      </cdr:nvSpPr>
      <cdr:spPr>
        <a:xfrm>
          <a:off x="76200" y="247650"/>
          <a:ext cx="800100" cy="2476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0.08475</cdr:x>
      <cdr:y>0.04175</cdr:y>
    </cdr:from>
    <cdr:to>
      <cdr:x>0.18575</cdr:x>
      <cdr:y>0.10525</cdr:y>
    </cdr:to>
    <cdr:sp>
      <cdr:nvSpPr>
        <cdr:cNvPr id="15" name="Rectangle 15"/>
        <cdr:cNvSpPr>
          <a:spLocks/>
        </cdr:cNvSpPr>
      </cdr:nvSpPr>
      <cdr:spPr>
        <a:xfrm>
          <a:off x="504825" y="209550"/>
          <a:ext cx="609600" cy="3238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</a:p>
      </cdr:txBody>
    </cdr:sp>
  </cdr:relSizeAnchor>
  <cdr:relSizeAnchor xmlns:cdr="http://schemas.openxmlformats.org/drawingml/2006/chartDrawing">
    <cdr:from>
      <cdr:x>0.73925</cdr:x>
      <cdr:y>0.04225</cdr:y>
    </cdr:from>
    <cdr:to>
      <cdr:x>0.83875</cdr:x>
      <cdr:y>0.10525</cdr:y>
    </cdr:to>
    <cdr:sp textlink="'Calcul Dérive'!$B$6">
      <cdr:nvSpPr>
        <cdr:cNvPr id="16" name="Rectangle 16"/>
        <cdr:cNvSpPr>
          <a:spLocks/>
        </cdr:cNvSpPr>
      </cdr:nvSpPr>
      <cdr:spPr>
        <a:xfrm>
          <a:off x="4457700" y="209550"/>
          <a:ext cx="600075" cy="3238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cdr:txBody>
    </cdr:sp>
  </cdr:relSizeAnchor>
  <cdr:relSizeAnchor xmlns:cdr="http://schemas.openxmlformats.org/drawingml/2006/chartDrawing">
    <cdr:from>
      <cdr:x>0.7945</cdr:x>
      <cdr:y>0.0425</cdr:y>
    </cdr:from>
    <cdr:to>
      <cdr:x>0.87775</cdr:x>
      <cdr:y>0.10525</cdr:y>
    </cdr:to>
    <cdr:sp>
      <cdr:nvSpPr>
        <cdr:cNvPr id="17" name="Rectangle 17"/>
        <cdr:cNvSpPr>
          <a:spLocks/>
        </cdr:cNvSpPr>
      </cdr:nvSpPr>
      <cdr:spPr>
        <a:xfrm>
          <a:off x="4791075" y="209550"/>
          <a:ext cx="504825" cy="3238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Kts</a:t>
          </a:r>
        </a:p>
      </cdr:txBody>
    </cdr:sp>
  </cdr:relSizeAnchor>
  <cdr:relSizeAnchor xmlns:cdr="http://schemas.openxmlformats.org/drawingml/2006/chartDrawing">
    <cdr:from>
      <cdr:x>0.00125</cdr:x>
      <cdr:y>0.944</cdr:y>
    </cdr:from>
    <cdr:to>
      <cdr:x>0.08425</cdr:x>
      <cdr:y>1</cdr:y>
    </cdr:to>
    <cdr:sp>
      <cdr:nvSpPr>
        <cdr:cNvPr id="18" name="ZoneTexte 1"/>
        <cdr:cNvSpPr txBox="1">
          <a:spLocks noChangeArrowheads="1"/>
        </cdr:cNvSpPr>
      </cdr:nvSpPr>
      <cdr:spPr>
        <a:xfrm>
          <a:off x="0" y="4829175"/>
          <a:ext cx="5048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Vsol : </a:t>
          </a:r>
        </a:p>
      </cdr:txBody>
    </cdr:sp>
  </cdr:relSizeAnchor>
  <cdr:relSizeAnchor xmlns:cdr="http://schemas.openxmlformats.org/drawingml/2006/chartDrawing">
    <cdr:from>
      <cdr:x>0.005</cdr:x>
      <cdr:y>0.09925</cdr:y>
    </cdr:from>
    <cdr:to>
      <cdr:x>0.086</cdr:x>
      <cdr:y>0.16325</cdr:y>
    </cdr:to>
    <cdr:sp>
      <cdr:nvSpPr>
        <cdr:cNvPr id="19" name="ZoneTexte 1"/>
        <cdr:cNvSpPr txBox="1">
          <a:spLocks noChangeArrowheads="1"/>
        </cdr:cNvSpPr>
      </cdr:nvSpPr>
      <cdr:spPr>
        <a:xfrm>
          <a:off x="28575" y="504825"/>
          <a:ext cx="4857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Temps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</a:t>
          </a:r>
        </a:p>
      </cdr:txBody>
    </cdr:sp>
  </cdr:relSizeAnchor>
  <cdr:relSizeAnchor xmlns:cdr="http://schemas.openxmlformats.org/drawingml/2006/chartDrawing">
    <cdr:from>
      <cdr:x>0.66625</cdr:x>
      <cdr:y>0.94575</cdr:y>
    </cdr:from>
    <cdr:to>
      <cdr:x>0.74325</cdr:x>
      <cdr:y>1</cdr:y>
    </cdr:to>
    <cdr:sp>
      <cdr:nvSpPr>
        <cdr:cNvPr id="20" name="ZoneTexte 1"/>
        <cdr:cNvSpPr txBox="1">
          <a:spLocks noChangeArrowheads="1"/>
        </cdr:cNvSpPr>
      </cdr:nvSpPr>
      <cdr:spPr>
        <a:xfrm>
          <a:off x="4019550" y="4838700"/>
          <a:ext cx="4667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Conso : </a:t>
          </a:r>
        </a:p>
      </cdr:txBody>
    </cdr:sp>
  </cdr:relSizeAnchor>
  <cdr:relSizeAnchor xmlns:cdr="http://schemas.openxmlformats.org/drawingml/2006/chartDrawing">
    <cdr:from>
      <cdr:x>0.05325</cdr:x>
      <cdr:y>0.944</cdr:y>
    </cdr:from>
    <cdr:to>
      <cdr:x>0.15525</cdr:x>
      <cdr:y>0.9985</cdr:y>
    </cdr:to>
    <cdr:sp textlink="'Calcul Dérive'!$B$15">
      <cdr:nvSpPr>
        <cdr:cNvPr id="21" name="Rectangle 21"/>
        <cdr:cNvSpPr>
          <a:spLocks/>
        </cdr:cNvSpPr>
      </cdr:nvSpPr>
      <cdr:spPr>
        <a:xfrm>
          <a:off x="314325" y="4829175"/>
          <a:ext cx="619125" cy="2762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67</a:t>
          </a:r>
        </a:p>
      </cdr:txBody>
    </cdr:sp>
  </cdr:relSizeAnchor>
  <cdr:relSizeAnchor xmlns:cdr="http://schemas.openxmlformats.org/drawingml/2006/chartDrawing">
    <cdr:from>
      <cdr:x>0.095</cdr:x>
      <cdr:y>0.09875</cdr:y>
    </cdr:from>
    <cdr:to>
      <cdr:x>0.1965</cdr:x>
      <cdr:y>0.162</cdr:y>
    </cdr:to>
    <cdr:sp textlink="'Calcul Dérive'!$B$17">
      <cdr:nvSpPr>
        <cdr:cNvPr id="22" name="Rectangle 22"/>
        <cdr:cNvSpPr>
          <a:spLocks/>
        </cdr:cNvSpPr>
      </cdr:nvSpPr>
      <cdr:spPr>
        <a:xfrm>
          <a:off x="571500" y="504825"/>
          <a:ext cx="609600" cy="3238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</a:t>
          </a:r>
        </a:p>
      </cdr:txBody>
    </cdr:sp>
  </cdr:relSizeAnchor>
  <cdr:relSizeAnchor xmlns:cdr="http://schemas.openxmlformats.org/drawingml/2006/chartDrawing">
    <cdr:from>
      <cdr:x>0.74325</cdr:x>
      <cdr:y>0.944</cdr:y>
    </cdr:from>
    <cdr:to>
      <cdr:x>0.843</cdr:x>
      <cdr:y>1</cdr:y>
    </cdr:to>
    <cdr:sp textlink="'Calcul Dérive'!$B$18">
      <cdr:nvSpPr>
        <cdr:cNvPr id="23" name="Rectangle 23"/>
        <cdr:cNvSpPr>
          <a:spLocks/>
        </cdr:cNvSpPr>
      </cdr:nvSpPr>
      <cdr:spPr>
        <a:xfrm>
          <a:off x="4486275" y="4829175"/>
          <a:ext cx="600075" cy="3333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4.5</a:t>
          </a:r>
        </a:p>
      </cdr:txBody>
    </cdr:sp>
  </cdr:relSizeAnchor>
  <cdr:relSizeAnchor xmlns:cdr="http://schemas.openxmlformats.org/drawingml/2006/chartDrawing">
    <cdr:from>
      <cdr:x>0.10425</cdr:x>
      <cdr:y>0.94575</cdr:y>
    </cdr:from>
    <cdr:to>
      <cdr:x>0.2045</cdr:x>
      <cdr:y>1</cdr:y>
    </cdr:to>
    <cdr:sp textlink="'Calcul Dérive'!$C$15">
      <cdr:nvSpPr>
        <cdr:cNvPr id="24" name="Rectangle 24"/>
        <cdr:cNvSpPr>
          <a:spLocks/>
        </cdr:cNvSpPr>
      </cdr:nvSpPr>
      <cdr:spPr>
        <a:xfrm>
          <a:off x="628650" y="4838700"/>
          <a:ext cx="609600" cy="2762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Kts</a:t>
          </a:r>
        </a:p>
      </cdr:txBody>
    </cdr:sp>
  </cdr:relSizeAnchor>
  <cdr:relSizeAnchor xmlns:cdr="http://schemas.openxmlformats.org/drawingml/2006/chartDrawing">
    <cdr:from>
      <cdr:x>0.14</cdr:x>
      <cdr:y>0.09875</cdr:y>
    </cdr:from>
    <cdr:to>
      <cdr:x>0.2365</cdr:x>
      <cdr:y>0.16175</cdr:y>
    </cdr:to>
    <cdr:sp>
      <cdr:nvSpPr>
        <cdr:cNvPr id="25" name="Rectangle 25"/>
        <cdr:cNvSpPr>
          <a:spLocks/>
        </cdr:cNvSpPr>
      </cdr:nvSpPr>
      <cdr:spPr>
        <a:xfrm>
          <a:off x="838200" y="504825"/>
          <a:ext cx="581025" cy="3238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mn</a:t>
          </a:r>
        </a:p>
      </cdr:txBody>
    </cdr:sp>
  </cdr:relSizeAnchor>
  <cdr:relSizeAnchor xmlns:cdr="http://schemas.openxmlformats.org/drawingml/2006/chartDrawing">
    <cdr:from>
      <cdr:x>0.78625</cdr:x>
      <cdr:y>0.94575</cdr:y>
    </cdr:from>
    <cdr:to>
      <cdr:x>0.88875</cdr:x>
      <cdr:y>1</cdr:y>
    </cdr:to>
    <cdr:sp>
      <cdr:nvSpPr>
        <cdr:cNvPr id="26" name="Rectangle 26"/>
        <cdr:cNvSpPr>
          <a:spLocks/>
        </cdr:cNvSpPr>
      </cdr:nvSpPr>
      <cdr:spPr>
        <a:xfrm>
          <a:off x="4743450" y="4838700"/>
          <a:ext cx="619125" cy="3333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cdr:txBody>
    </cdr:sp>
  </cdr:relSizeAnchor>
  <cdr:relSizeAnchor xmlns:cdr="http://schemas.openxmlformats.org/drawingml/2006/chartDrawing">
    <cdr:from>
      <cdr:x>0.8315</cdr:x>
      <cdr:y>0.94575</cdr:y>
    </cdr:from>
    <cdr:to>
      <cdr:x>0.953</cdr:x>
      <cdr:y>1</cdr:y>
    </cdr:to>
    <cdr:sp>
      <cdr:nvSpPr>
        <cdr:cNvPr id="27" name="ZoneTexte 1"/>
        <cdr:cNvSpPr txBox="1">
          <a:spLocks noChangeArrowheads="1"/>
        </cdr:cNvSpPr>
      </cdr:nvSpPr>
      <cdr:spPr>
        <a:xfrm>
          <a:off x="5019675" y="4838700"/>
          <a:ext cx="733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 (          kg)</a:t>
          </a:r>
        </a:p>
      </cdr:txBody>
    </cdr:sp>
  </cdr:relSizeAnchor>
  <cdr:relSizeAnchor xmlns:cdr="http://schemas.openxmlformats.org/drawingml/2006/chartDrawing">
    <cdr:from>
      <cdr:x>0.856</cdr:x>
      <cdr:y>0.94625</cdr:y>
    </cdr:from>
    <cdr:to>
      <cdr:x>0.95925</cdr:x>
      <cdr:y>1</cdr:y>
    </cdr:to>
    <cdr:sp textlink="'Calcul Dérive'!$D$19">
      <cdr:nvSpPr>
        <cdr:cNvPr id="28" name="Rectangle 28"/>
        <cdr:cNvSpPr>
          <a:spLocks/>
        </cdr:cNvSpPr>
      </cdr:nvSpPr>
      <cdr:spPr>
        <a:xfrm>
          <a:off x="5162550" y="4848225"/>
          <a:ext cx="619125" cy="3238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3.2</a:t>
          </a:r>
        </a:p>
      </cdr:txBody>
    </cdr:sp>
  </cdr:relSizeAnchor>
  <cdr:relSizeAnchor xmlns:cdr="http://schemas.openxmlformats.org/drawingml/2006/chartDrawing">
    <cdr:from>
      <cdr:x>0.48525</cdr:x>
      <cdr:y>0.134</cdr:y>
    </cdr:from>
    <cdr:to>
      <cdr:x>0.48525</cdr:x>
      <cdr:y>0.86875</cdr:y>
    </cdr:to>
    <cdr:sp>
      <cdr:nvSpPr>
        <cdr:cNvPr id="29" name="Connecteur droit 34"/>
        <cdr:cNvSpPr>
          <a:spLocks/>
        </cdr:cNvSpPr>
      </cdr:nvSpPr>
      <cdr:spPr>
        <a:xfrm>
          <a:off x="2924175" y="685800"/>
          <a:ext cx="0" cy="37623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0.20225</cdr:x>
      <cdr:y>0.50175</cdr:y>
    </cdr:from>
    <cdr:to>
      <cdr:x>0.76</cdr:x>
      <cdr:y>0.50175</cdr:y>
    </cdr:to>
    <cdr:sp>
      <cdr:nvSpPr>
        <cdr:cNvPr id="30" name="Connecteur droit 35"/>
        <cdr:cNvSpPr>
          <a:spLocks/>
        </cdr:cNvSpPr>
      </cdr:nvSpPr>
      <cdr:spPr>
        <a:xfrm rot="5400000">
          <a:off x="1219200" y="2562225"/>
          <a:ext cx="337185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0.001</cdr:x>
      <cdr:y>0.89075</cdr:y>
    </cdr:from>
    <cdr:to>
      <cdr:x>0.0835</cdr:x>
      <cdr:y>0.9515</cdr:y>
    </cdr:to>
    <cdr:sp>
      <cdr:nvSpPr>
        <cdr:cNvPr id="31" name="ZoneTexte 1"/>
        <cdr:cNvSpPr txBox="1">
          <a:spLocks noChangeArrowheads="1"/>
        </cdr:cNvSpPr>
      </cdr:nvSpPr>
      <cdr:spPr>
        <a:xfrm>
          <a:off x="0" y="4562475"/>
          <a:ext cx="4953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Distance : </a:t>
          </a:r>
        </a:p>
      </cdr:txBody>
    </cdr:sp>
  </cdr:relSizeAnchor>
  <cdr:relSizeAnchor xmlns:cdr="http://schemas.openxmlformats.org/drawingml/2006/chartDrawing">
    <cdr:from>
      <cdr:x>0.10675</cdr:x>
      <cdr:y>0.89375</cdr:y>
    </cdr:from>
    <cdr:to>
      <cdr:x>0.20675</cdr:x>
      <cdr:y>0.9575</cdr:y>
    </cdr:to>
    <cdr:sp textlink="'Calcul Dérive'!$B$8">
      <cdr:nvSpPr>
        <cdr:cNvPr id="32" name="Rectangle 38"/>
        <cdr:cNvSpPr>
          <a:spLocks/>
        </cdr:cNvSpPr>
      </cdr:nvSpPr>
      <cdr:spPr>
        <a:xfrm>
          <a:off x="638175" y="4572000"/>
          <a:ext cx="600075" cy="3238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</a:t>
          </a:r>
        </a:p>
      </cdr:txBody>
    </cdr:sp>
  </cdr:relSizeAnchor>
  <cdr:relSizeAnchor xmlns:cdr="http://schemas.openxmlformats.org/drawingml/2006/chartDrawing">
    <cdr:from>
      <cdr:x>0.1615</cdr:x>
      <cdr:y>0.89375</cdr:y>
    </cdr:from>
    <cdr:to>
      <cdr:x>0.25675</cdr:x>
      <cdr:y>0.95675</cdr:y>
    </cdr:to>
    <cdr:sp textlink="'Calcul Dérive'!$C$8">
      <cdr:nvSpPr>
        <cdr:cNvPr id="33" name="Rectangle 39"/>
        <cdr:cNvSpPr>
          <a:spLocks/>
        </cdr:cNvSpPr>
      </cdr:nvSpPr>
      <cdr:spPr>
        <a:xfrm>
          <a:off x="971550" y="4572000"/>
          <a:ext cx="571500" cy="3238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NM</a:t>
          </a:r>
        </a:p>
      </cdr:txBody>
    </cdr:sp>
  </cdr:relSizeAnchor>
  <cdr:relSizeAnchor xmlns:cdr="http://schemas.openxmlformats.org/drawingml/2006/chartDrawing">
    <cdr:from>
      <cdr:x>0.171</cdr:x>
      <cdr:y>0.944</cdr:y>
    </cdr:from>
    <cdr:to>
      <cdr:x>0.26525</cdr:x>
      <cdr:y>0.9965</cdr:y>
    </cdr:to>
    <cdr:sp textlink="'Calcul Dérive'!$D$15">
      <cdr:nvSpPr>
        <cdr:cNvPr id="34" name="Rectangle 36"/>
        <cdr:cNvSpPr>
          <a:spLocks/>
        </cdr:cNvSpPr>
      </cdr:nvSpPr>
      <cdr:spPr>
        <a:xfrm>
          <a:off x="1028700" y="4829175"/>
          <a:ext cx="571500" cy="2667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123</a:t>
          </a:r>
        </a:p>
      </cdr:txBody>
    </cdr:sp>
  </cdr:relSizeAnchor>
  <cdr:relSizeAnchor xmlns:cdr="http://schemas.openxmlformats.org/drawingml/2006/chartDrawing">
    <cdr:from>
      <cdr:x>0.13975</cdr:x>
      <cdr:y>0.94375</cdr:y>
    </cdr:from>
    <cdr:to>
      <cdr:x>0.3275</cdr:x>
      <cdr:y>0.9965</cdr:y>
    </cdr:to>
    <cdr:sp>
      <cdr:nvSpPr>
        <cdr:cNvPr id="35" name="Rectangle 40"/>
        <cdr:cNvSpPr>
          <a:spLocks/>
        </cdr:cNvSpPr>
      </cdr:nvSpPr>
      <cdr:spPr>
        <a:xfrm>
          <a:off x="838200" y="4829175"/>
          <a:ext cx="1133475" cy="2667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        km/h    </a:t>
          </a:r>
        </a:p>
      </cdr:txBody>
    </cdr:sp>
  </cdr:relSizeAnchor>
  <cdr:relSizeAnchor xmlns:cdr="http://schemas.openxmlformats.org/drawingml/2006/chartDrawing">
    <cdr:from>
      <cdr:x>0.236</cdr:x>
      <cdr:y>0.8915</cdr:y>
    </cdr:from>
    <cdr:to>
      <cdr:x>0.32675</cdr:x>
      <cdr:y>0.951</cdr:y>
    </cdr:to>
    <cdr:sp textlink="'Calcul Dérive'!$D$8">
      <cdr:nvSpPr>
        <cdr:cNvPr id="36" name="Rectangle 41"/>
        <cdr:cNvSpPr>
          <a:spLocks/>
        </cdr:cNvSpPr>
      </cdr:nvSpPr>
      <cdr:spPr>
        <a:xfrm>
          <a:off x="1419225" y="4562475"/>
          <a:ext cx="552450" cy="3048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46.3</a:t>
          </a:r>
        </a:p>
      </cdr:txBody>
    </cdr:sp>
  </cdr:relSizeAnchor>
  <cdr:relSizeAnchor xmlns:cdr="http://schemas.openxmlformats.org/drawingml/2006/chartDrawing">
    <cdr:from>
      <cdr:x>0.216</cdr:x>
      <cdr:y>0.8925</cdr:y>
    </cdr:from>
    <cdr:to>
      <cdr:x>0.3675</cdr:x>
      <cdr:y>0.95325</cdr:y>
    </cdr:to>
    <cdr:sp>
      <cdr:nvSpPr>
        <cdr:cNvPr id="37" name="Rectangle 42"/>
        <cdr:cNvSpPr>
          <a:spLocks/>
        </cdr:cNvSpPr>
      </cdr:nvSpPr>
      <cdr:spPr>
        <a:xfrm>
          <a:off x="1295400" y="4572000"/>
          <a:ext cx="914400" cy="3143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           Km</a:t>
          </a:r>
        </a:p>
      </cdr:txBody>
    </cdr:sp>
  </cdr:relSizeAnchor>
  <cdr:relSizeAnchor xmlns:cdr="http://schemas.openxmlformats.org/drawingml/2006/chartDrawing">
    <cdr:from>
      <cdr:x>0.842</cdr:x>
      <cdr:y>0.04475</cdr:y>
    </cdr:from>
    <cdr:to>
      <cdr:x>0.944</cdr:x>
      <cdr:y>0.1085</cdr:y>
    </cdr:to>
    <cdr:sp textlink="'Calcul Dérive'!$D$6">
      <cdr:nvSpPr>
        <cdr:cNvPr id="38" name="Rectangle 43"/>
        <cdr:cNvSpPr>
          <a:spLocks/>
        </cdr:cNvSpPr>
      </cdr:nvSpPr>
      <cdr:spPr>
        <a:xfrm>
          <a:off x="5076825" y="228600"/>
          <a:ext cx="619125" cy="3238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</a:t>
          </a:r>
        </a:p>
      </cdr:txBody>
    </cdr:sp>
  </cdr:relSizeAnchor>
  <cdr:relSizeAnchor xmlns:cdr="http://schemas.openxmlformats.org/drawingml/2006/chartDrawing">
    <cdr:from>
      <cdr:x>0.8415</cdr:x>
      <cdr:y>0.04225</cdr:y>
    </cdr:from>
    <cdr:to>
      <cdr:x>1</cdr:x>
      <cdr:y>0.10425</cdr:y>
    </cdr:to>
    <cdr:sp>
      <cdr:nvSpPr>
        <cdr:cNvPr id="39" name="Rectangle 44"/>
        <cdr:cNvSpPr>
          <a:spLocks/>
        </cdr:cNvSpPr>
      </cdr:nvSpPr>
      <cdr:spPr>
        <a:xfrm>
          <a:off x="5076825" y="209550"/>
          <a:ext cx="1009650" cy="3143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      Km/h)</a:t>
          </a:r>
        </a:p>
      </cdr:txBody>
    </cdr:sp>
  </cdr:relSizeAnchor>
  <cdr:relSizeAnchor xmlns:cdr="http://schemas.openxmlformats.org/drawingml/2006/chartDrawing">
    <cdr:from>
      <cdr:x>0.01325</cdr:x>
      <cdr:y>0.13575</cdr:y>
    </cdr:from>
    <cdr:to>
      <cdr:x>0.1145</cdr:x>
      <cdr:y>0.19975</cdr:y>
    </cdr:to>
    <cdr:sp textlink="'Calcul Dérive'!$D$17">
      <cdr:nvSpPr>
        <cdr:cNvPr id="40" name="Rectangle 45"/>
        <cdr:cNvSpPr>
          <a:spLocks/>
        </cdr:cNvSpPr>
      </cdr:nvSpPr>
      <cdr:spPr>
        <a:xfrm>
          <a:off x="76200" y="695325"/>
          <a:ext cx="609600" cy="3238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0:23</a:t>
          </a:r>
        </a:p>
      </cdr:txBody>
    </cdr:sp>
  </cdr:relSizeAnchor>
  <cdr:relSizeAnchor xmlns:cdr="http://schemas.openxmlformats.org/drawingml/2006/chartDrawing">
    <cdr:from>
      <cdr:x>-0.00675</cdr:x>
      <cdr:y>0.136</cdr:y>
    </cdr:from>
    <cdr:to>
      <cdr:x>0.1615</cdr:x>
      <cdr:y>0.191</cdr:y>
    </cdr:to>
    <cdr:sp>
      <cdr:nvSpPr>
        <cdr:cNvPr id="41" name="Rectangle 46"/>
        <cdr:cNvSpPr>
          <a:spLocks/>
        </cdr:cNvSpPr>
      </cdr:nvSpPr>
      <cdr:spPr>
        <a:xfrm>
          <a:off x="-38099" y="695325"/>
          <a:ext cx="1019175" cy="2857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           H 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0.4245</cdr:x>
      <cdr:y>0.0855</cdr:y>
    </cdr:from>
    <cdr:to>
      <cdr:x>0.50625</cdr:x>
      <cdr:y>0.155</cdr:y>
    </cdr:to>
    <cdr:sp>
      <cdr:nvSpPr>
        <cdr:cNvPr id="1" name="ZoneTexte 1"/>
        <cdr:cNvSpPr txBox="1">
          <a:spLocks noChangeArrowheads="1"/>
        </cdr:cNvSpPr>
      </cdr:nvSpPr>
      <cdr:spPr>
        <a:xfrm>
          <a:off x="1847850" y="352425"/>
          <a:ext cx="361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Kts</a:t>
          </a:r>
        </a:p>
      </cdr:txBody>
    </cdr:sp>
  </cdr:relSizeAnchor>
  <cdr:relSizeAnchor xmlns:cdr="http://schemas.openxmlformats.org/drawingml/2006/chartDrawing">
    <cdr:from>
      <cdr:x>0.50125</cdr:x>
      <cdr:y>0.09175</cdr:y>
    </cdr:from>
    <cdr:to>
      <cdr:x>0.50125</cdr:x>
      <cdr:y>0.681</cdr:y>
    </cdr:to>
    <cdr:sp>
      <cdr:nvSpPr>
        <cdr:cNvPr id="2" name="Connecteur droit 3"/>
        <cdr:cNvSpPr>
          <a:spLocks/>
        </cdr:cNvSpPr>
      </cdr:nvSpPr>
      <cdr:spPr>
        <a:xfrm>
          <a:off x="2190750" y="381000"/>
          <a:ext cx="0" cy="2486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1</xdr:row>
      <xdr:rowOff>57150</xdr:rowOff>
    </xdr:from>
    <xdr:to>
      <xdr:col>14</xdr:col>
      <xdr:colOff>28575</xdr:colOff>
      <xdr:row>31</xdr:row>
      <xdr:rowOff>9525</xdr:rowOff>
    </xdr:to>
    <xdr:graphicFrame>
      <xdr:nvGraphicFramePr>
        <xdr:cNvPr id="1" name="Graphique 1"/>
        <xdr:cNvGraphicFramePr/>
      </xdr:nvGraphicFramePr>
      <xdr:xfrm>
        <a:off x="3619500" y="219075"/>
        <a:ext cx="60388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161925</xdr:colOff>
      <xdr:row>1</xdr:row>
      <xdr:rowOff>0</xdr:rowOff>
    </xdr:from>
    <xdr:to>
      <xdr:col>16</xdr:col>
      <xdr:colOff>390525</xdr:colOff>
      <xdr:row>3</xdr:row>
      <xdr:rowOff>85725</xdr:rowOff>
    </xdr:to>
    <xdr:sp>
      <xdr:nvSpPr>
        <xdr:cNvPr id="2" name="Rectangle : coins arrondis 2">
          <a:hlinkClick r:id="rId2"/>
        </xdr:cNvPr>
        <xdr:cNvSpPr>
          <a:spLocks/>
        </xdr:cNvSpPr>
      </xdr:nvSpPr>
      <xdr:spPr>
        <a:xfrm>
          <a:off x="10048875" y="161925"/>
          <a:ext cx="990600" cy="409575"/>
        </a:xfrm>
        <a:prstGeom prst="roundRect">
          <a:avLst/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Windy</a:t>
          </a:r>
        </a:p>
      </xdr:txBody>
    </xdr:sp>
    <xdr:clientData/>
  </xdr:twoCellAnchor>
  <xdr:twoCellAnchor>
    <xdr:from>
      <xdr:col>10</xdr:col>
      <xdr:colOff>161925</xdr:colOff>
      <xdr:row>5</xdr:row>
      <xdr:rowOff>28575</xdr:rowOff>
    </xdr:from>
    <xdr:to>
      <xdr:col>16</xdr:col>
      <xdr:colOff>466725</xdr:colOff>
      <xdr:row>29</xdr:row>
      <xdr:rowOff>85725</xdr:rowOff>
    </xdr:to>
    <xdr:graphicFrame>
      <xdr:nvGraphicFramePr>
        <xdr:cNvPr id="3" name="Graphique 10"/>
        <xdr:cNvGraphicFramePr/>
      </xdr:nvGraphicFramePr>
      <xdr:xfrm>
        <a:off x="6743700" y="876300"/>
        <a:ext cx="4371975" cy="4219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171450</xdr:colOff>
      <xdr:row>4</xdr:row>
      <xdr:rowOff>28575</xdr:rowOff>
    </xdr:from>
    <xdr:to>
      <xdr:col>16</xdr:col>
      <xdr:colOff>400050</xdr:colOff>
      <xdr:row>6</xdr:row>
      <xdr:rowOff>114300</xdr:rowOff>
    </xdr:to>
    <xdr:sp>
      <xdr:nvSpPr>
        <xdr:cNvPr id="4" name="Rectangle : coins arrondis 3">
          <a:hlinkClick r:id="rId4"/>
        </xdr:cNvPr>
        <xdr:cNvSpPr>
          <a:spLocks/>
        </xdr:cNvSpPr>
      </xdr:nvSpPr>
      <xdr:spPr>
        <a:xfrm>
          <a:off x="10058400" y="695325"/>
          <a:ext cx="990600" cy="447675"/>
        </a:xfrm>
        <a:prstGeom prst="roundRect">
          <a:avLst/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SIA</a:t>
          </a:r>
        </a:p>
      </xdr:txBody>
    </xdr:sp>
    <xdr:clientData/>
  </xdr:twoCellAnchor>
  <xdr:twoCellAnchor>
    <xdr:from>
      <xdr:col>15</xdr:col>
      <xdr:colOff>171450</xdr:colOff>
      <xdr:row>7</xdr:row>
      <xdr:rowOff>47625</xdr:rowOff>
    </xdr:from>
    <xdr:to>
      <xdr:col>16</xdr:col>
      <xdr:colOff>400050</xdr:colOff>
      <xdr:row>9</xdr:row>
      <xdr:rowOff>133350</xdr:rowOff>
    </xdr:to>
    <xdr:sp>
      <xdr:nvSpPr>
        <xdr:cNvPr id="5" name="Rectangle : coins arrondis 4">
          <a:hlinkClick r:id="rId5"/>
        </xdr:cNvPr>
        <xdr:cNvSpPr>
          <a:spLocks/>
        </xdr:cNvSpPr>
      </xdr:nvSpPr>
      <xdr:spPr>
        <a:xfrm>
          <a:off x="10058400" y="1257300"/>
          <a:ext cx="990600" cy="447675"/>
        </a:xfrm>
        <a:prstGeom prst="roundRect">
          <a:avLst/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Olivia</a:t>
          </a:r>
        </a:p>
      </xdr:txBody>
    </xdr:sp>
    <xdr:clientData/>
  </xdr:twoCellAnchor>
  <xdr:twoCellAnchor>
    <xdr:from>
      <xdr:col>15</xdr:col>
      <xdr:colOff>171450</xdr:colOff>
      <xdr:row>10</xdr:row>
      <xdr:rowOff>76200</xdr:rowOff>
    </xdr:from>
    <xdr:to>
      <xdr:col>16</xdr:col>
      <xdr:colOff>400050</xdr:colOff>
      <xdr:row>13</xdr:row>
      <xdr:rowOff>0</xdr:rowOff>
    </xdr:to>
    <xdr:sp>
      <xdr:nvSpPr>
        <xdr:cNvPr id="6" name="Rectangle : coins arrondis 5">
          <a:hlinkClick r:id="rId6"/>
        </xdr:cNvPr>
        <xdr:cNvSpPr>
          <a:spLocks/>
        </xdr:cNvSpPr>
      </xdr:nvSpPr>
      <xdr:spPr>
        <a:xfrm>
          <a:off x="10058400" y="1828800"/>
          <a:ext cx="990600" cy="466725"/>
        </a:xfrm>
        <a:prstGeom prst="roundRect">
          <a:avLst/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Géoportail</a:t>
          </a:r>
        </a:p>
      </xdr:txBody>
    </xdr:sp>
    <xdr:clientData/>
  </xdr:twoCellAnchor>
  <xdr:twoCellAnchor>
    <xdr:from>
      <xdr:col>15</xdr:col>
      <xdr:colOff>171450</xdr:colOff>
      <xdr:row>13</xdr:row>
      <xdr:rowOff>95250</xdr:rowOff>
    </xdr:from>
    <xdr:to>
      <xdr:col>16</xdr:col>
      <xdr:colOff>400050</xdr:colOff>
      <xdr:row>16</xdr:row>
      <xdr:rowOff>19050</xdr:rowOff>
    </xdr:to>
    <xdr:sp>
      <xdr:nvSpPr>
        <xdr:cNvPr id="7" name="Rectangle : coins arrondis 6">
          <a:hlinkClick r:id="rId7"/>
        </xdr:cNvPr>
        <xdr:cNvSpPr>
          <a:spLocks/>
        </xdr:cNvSpPr>
      </xdr:nvSpPr>
      <xdr:spPr>
        <a:xfrm>
          <a:off x="10058400" y="2390775"/>
          <a:ext cx="990600" cy="476250"/>
        </a:xfrm>
        <a:prstGeom prst="roundRect">
          <a:avLst/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Metar FR</a:t>
          </a:r>
        </a:p>
      </xdr:txBody>
    </xdr:sp>
    <xdr:clientData/>
  </xdr:twoCellAnchor>
  <xdr:twoCellAnchor>
    <xdr:from>
      <xdr:col>15</xdr:col>
      <xdr:colOff>171450</xdr:colOff>
      <xdr:row>16</xdr:row>
      <xdr:rowOff>133350</xdr:rowOff>
    </xdr:from>
    <xdr:to>
      <xdr:col>16</xdr:col>
      <xdr:colOff>400050</xdr:colOff>
      <xdr:row>19</xdr:row>
      <xdr:rowOff>57150</xdr:rowOff>
    </xdr:to>
    <xdr:sp>
      <xdr:nvSpPr>
        <xdr:cNvPr id="8" name="Rectangle : coins arrondis 7">
          <a:hlinkClick r:id="rId8"/>
        </xdr:cNvPr>
        <xdr:cNvSpPr>
          <a:spLocks/>
        </xdr:cNvSpPr>
      </xdr:nvSpPr>
      <xdr:spPr>
        <a:xfrm>
          <a:off x="10058400" y="2981325"/>
          <a:ext cx="990600" cy="466725"/>
        </a:xfrm>
        <a:prstGeom prst="roundRect">
          <a:avLst/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Allmetsat</a:t>
          </a:r>
        </a:p>
      </xdr:txBody>
    </xdr:sp>
    <xdr:clientData/>
  </xdr:twoCellAnchor>
  <xdr:twoCellAnchor>
    <xdr:from>
      <xdr:col>15</xdr:col>
      <xdr:colOff>161925</xdr:colOff>
      <xdr:row>20</xdr:row>
      <xdr:rowOff>9525</xdr:rowOff>
    </xdr:from>
    <xdr:to>
      <xdr:col>16</xdr:col>
      <xdr:colOff>390525</xdr:colOff>
      <xdr:row>22</xdr:row>
      <xdr:rowOff>95250</xdr:rowOff>
    </xdr:to>
    <xdr:sp>
      <xdr:nvSpPr>
        <xdr:cNvPr id="9" name="Rectangle : coins arrondis 8">
          <a:hlinkClick r:id="rId9"/>
        </xdr:cNvPr>
        <xdr:cNvSpPr>
          <a:spLocks/>
        </xdr:cNvSpPr>
      </xdr:nvSpPr>
      <xdr:spPr>
        <a:xfrm>
          <a:off x="10048875" y="3562350"/>
          <a:ext cx="990600" cy="409575"/>
        </a:xfrm>
        <a:prstGeom prst="roundRect">
          <a:avLst/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Aéroweb</a:t>
          </a:r>
        </a:p>
      </xdr:txBody>
    </xdr:sp>
    <xdr:clientData/>
  </xdr:twoCellAnchor>
  <xdr:twoCellAnchor>
    <xdr:from>
      <xdr:col>15</xdr:col>
      <xdr:colOff>161925</xdr:colOff>
      <xdr:row>23</xdr:row>
      <xdr:rowOff>28575</xdr:rowOff>
    </xdr:from>
    <xdr:to>
      <xdr:col>16</xdr:col>
      <xdr:colOff>390525</xdr:colOff>
      <xdr:row>25</xdr:row>
      <xdr:rowOff>123825</xdr:rowOff>
    </xdr:to>
    <xdr:sp>
      <xdr:nvSpPr>
        <xdr:cNvPr id="10" name="Rectangle : coins arrondis 9">
          <a:hlinkClick r:id="rId10"/>
        </xdr:cNvPr>
        <xdr:cNvSpPr>
          <a:spLocks/>
        </xdr:cNvSpPr>
      </xdr:nvSpPr>
      <xdr:spPr>
        <a:xfrm>
          <a:off x="10048875" y="4067175"/>
          <a:ext cx="990600" cy="419100"/>
        </a:xfrm>
        <a:prstGeom prst="roundRect">
          <a:avLst/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Basulm</a:t>
          </a:r>
        </a:p>
      </xdr:txBody>
    </xdr:sp>
    <xdr:clientData/>
  </xdr:twoCellAnchor>
  <xdr:twoCellAnchor>
    <xdr:from>
      <xdr:col>15</xdr:col>
      <xdr:colOff>161925</xdr:colOff>
      <xdr:row>26</xdr:row>
      <xdr:rowOff>66675</xdr:rowOff>
    </xdr:from>
    <xdr:to>
      <xdr:col>16</xdr:col>
      <xdr:colOff>390525</xdr:colOff>
      <xdr:row>28</xdr:row>
      <xdr:rowOff>161925</xdr:rowOff>
    </xdr:to>
    <xdr:sp>
      <xdr:nvSpPr>
        <xdr:cNvPr id="11" name="Rectangle : coins arrondis 11">
          <a:hlinkClick r:id="rId11"/>
        </xdr:cNvPr>
        <xdr:cNvSpPr>
          <a:spLocks/>
        </xdr:cNvSpPr>
      </xdr:nvSpPr>
      <xdr:spPr>
        <a:xfrm>
          <a:off x="10048875" y="4591050"/>
          <a:ext cx="990600" cy="419100"/>
        </a:xfrm>
        <a:prstGeom prst="roundRect">
          <a:avLst/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Aeroclub</a:t>
          </a:r>
          <a:r>
            <a:rPr lang="en-US" cap="none" sz="1100" b="1" i="0" u="none" baseline="0">
              <a:solidFill>
                <a:srgbClr val="FFFFFF"/>
              </a:solidFill>
            </a:rPr>
            <a:t> St Junien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5"/>
  <sheetViews>
    <sheetView tabSelected="1" zoomScale="110" zoomScaleNormal="110" zoomScalePageLayoutView="0" workbookViewId="0" topLeftCell="A1">
      <selection activeCell="B7" sqref="B7"/>
    </sheetView>
  </sheetViews>
  <sheetFormatPr defaultColWidth="11.421875" defaultRowHeight="12.75"/>
  <cols>
    <col min="1" max="1" width="14.8515625" style="0" customWidth="1"/>
    <col min="3" max="3" width="9.140625" style="0" customWidth="1"/>
    <col min="4" max="4" width="11.421875" style="0" customWidth="1"/>
    <col min="5" max="5" width="6.00390625" style="0" customWidth="1"/>
    <col min="6" max="6" width="2.28125" style="0" customWidth="1"/>
    <col min="7" max="7" width="10.7109375" style="0" customWidth="1"/>
    <col min="9" max="9" width="10.00390625" style="0" customWidth="1"/>
    <col min="13" max="13" width="11.421875" style="0" customWidth="1"/>
    <col min="15" max="15" width="3.8515625" style="0" customWidth="1"/>
    <col min="16" max="16384" width="11.421875" style="28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45"/>
      <c r="J1" s="45"/>
      <c r="K1" s="45"/>
      <c r="L1" s="45"/>
      <c r="M1" s="2"/>
      <c r="N1" s="2"/>
      <c r="O1" s="3"/>
    </row>
    <row r="2" spans="1:15" ht="12.75">
      <c r="A2" s="4"/>
      <c r="B2" s="14" t="s">
        <v>20</v>
      </c>
      <c r="C2" s="5"/>
      <c r="D2" s="27" t="s">
        <v>35</v>
      </c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7"/>
      <c r="M3" s="5"/>
      <c r="N3" s="5"/>
      <c r="O3" s="6"/>
    </row>
    <row r="4" spans="1:15" ht="14.25">
      <c r="A4" s="8" t="s">
        <v>13</v>
      </c>
      <c r="B4" s="15">
        <v>86.39</v>
      </c>
      <c r="C4" s="19" t="s">
        <v>7</v>
      </c>
      <c r="D4" s="18">
        <f>SUM(B4*1.852)</f>
        <v>159.99428</v>
      </c>
      <c r="E4" s="19" t="s">
        <v>6</v>
      </c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4.25">
      <c r="A5" s="8" t="s">
        <v>26</v>
      </c>
      <c r="B5" s="16">
        <v>230</v>
      </c>
      <c r="C5" s="19" t="s">
        <v>9</v>
      </c>
      <c r="D5" s="19"/>
      <c r="E5" s="19"/>
      <c r="F5" s="5"/>
      <c r="G5" s="5"/>
      <c r="H5" s="5"/>
      <c r="I5" s="5"/>
      <c r="J5" s="5"/>
      <c r="K5" s="5"/>
      <c r="L5" s="5"/>
      <c r="M5" s="5"/>
      <c r="N5" s="5"/>
      <c r="O5" s="6"/>
    </row>
    <row r="6" spans="1:15" ht="14.25">
      <c r="A6" s="8" t="s">
        <v>4</v>
      </c>
      <c r="B6" s="16">
        <v>22</v>
      </c>
      <c r="C6" s="19" t="s">
        <v>7</v>
      </c>
      <c r="D6" s="18">
        <f>SUM(B6*1.852)</f>
        <v>40.744</v>
      </c>
      <c r="E6" s="19" t="s">
        <v>6</v>
      </c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4.25">
      <c r="A7" s="8" t="s">
        <v>5</v>
      </c>
      <c r="B7" s="16">
        <v>200</v>
      </c>
      <c r="C7" s="19" t="s">
        <v>9</v>
      </c>
      <c r="D7" s="19"/>
      <c r="E7" s="19"/>
      <c r="F7" s="5"/>
      <c r="G7" s="5"/>
      <c r="H7" s="5"/>
      <c r="I7" s="5"/>
      <c r="J7" s="5"/>
      <c r="K7" s="5"/>
      <c r="L7" s="5"/>
      <c r="M7" s="5"/>
      <c r="N7" s="5"/>
      <c r="O7" s="6"/>
    </row>
    <row r="8" spans="1:15" ht="14.25">
      <c r="A8" s="8" t="s">
        <v>17</v>
      </c>
      <c r="B8" s="16">
        <v>25</v>
      </c>
      <c r="C8" s="19" t="s">
        <v>32</v>
      </c>
      <c r="D8" s="20">
        <f>SUM(B8*1.852)</f>
        <v>46.300000000000004</v>
      </c>
      <c r="E8" s="19" t="s">
        <v>8</v>
      </c>
      <c r="F8" s="5"/>
      <c r="G8" s="5"/>
      <c r="H8" s="5"/>
      <c r="I8" s="5"/>
      <c r="J8" s="5"/>
      <c r="K8" s="5"/>
      <c r="L8" s="5"/>
      <c r="M8" s="5"/>
      <c r="N8" s="5"/>
      <c r="O8" s="6"/>
    </row>
    <row r="9" spans="1:15" ht="14.25">
      <c r="A9" s="8" t="s">
        <v>11</v>
      </c>
      <c r="B9" s="17">
        <v>12</v>
      </c>
      <c r="C9" s="19" t="s">
        <v>30</v>
      </c>
      <c r="D9" s="21">
        <f>SUM(B9/3.78541178)</f>
        <v>3.1700646316475507</v>
      </c>
      <c r="E9" s="19" t="s">
        <v>12</v>
      </c>
      <c r="F9" s="5"/>
      <c r="G9" s="5"/>
      <c r="H9" s="5"/>
      <c r="I9" s="5"/>
      <c r="J9" s="5"/>
      <c r="K9" s="5"/>
      <c r="L9" s="5"/>
      <c r="M9" s="5"/>
      <c r="N9" s="5"/>
      <c r="O9" s="6"/>
    </row>
    <row r="10" spans="1:15" ht="14.25">
      <c r="A10" s="4"/>
      <c r="B10" s="5"/>
      <c r="C10" s="19"/>
      <c r="D10" s="19"/>
      <c r="E10" s="19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ht="14.25">
      <c r="A11" s="5"/>
      <c r="B11" s="26" t="s">
        <v>33</v>
      </c>
      <c r="C11" s="19"/>
      <c r="D11" s="19"/>
      <c r="E11" s="19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4.25">
      <c r="A12" s="5"/>
      <c r="B12" s="5"/>
      <c r="C12" s="19"/>
      <c r="D12" s="19"/>
      <c r="E12" s="19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14.25">
      <c r="A13" s="8" t="s">
        <v>14</v>
      </c>
      <c r="B13" s="29">
        <f>DEGREES(ASIN(B6/B4*SIN(RADIANS(B5-B7))))</f>
        <v>7.315304451367401</v>
      </c>
      <c r="C13" s="19" t="s">
        <v>9</v>
      </c>
      <c r="D13" s="19"/>
      <c r="E13" s="19"/>
      <c r="F13" s="5"/>
      <c r="G13" s="5"/>
      <c r="H13" s="5"/>
      <c r="I13" s="5"/>
      <c r="J13" s="5"/>
      <c r="K13" s="5"/>
      <c r="L13" s="5"/>
      <c r="M13" s="5"/>
      <c r="N13" s="5"/>
      <c r="O13" s="6"/>
    </row>
    <row r="14" spans="1:15" ht="14.25">
      <c r="A14" s="8" t="s">
        <v>21</v>
      </c>
      <c r="B14" s="30">
        <f>IF(B5-B13&lt;0,360-B5-B13,IF(B5-B13&gt;360,B5-B13-360,B5-B13))</f>
        <v>222.6846955486326</v>
      </c>
      <c r="C14" s="19" t="s">
        <v>9</v>
      </c>
      <c r="D14" s="19"/>
      <c r="E14" s="19"/>
      <c r="F14" s="5"/>
      <c r="G14" s="5"/>
      <c r="H14" s="5"/>
      <c r="I14" s="5"/>
      <c r="J14" s="5"/>
      <c r="K14" s="5"/>
      <c r="L14" s="5"/>
      <c r="M14" s="5"/>
      <c r="N14" s="5"/>
      <c r="O14" s="6"/>
    </row>
    <row r="15" spans="1:15" ht="14.25">
      <c r="A15" s="8" t="s">
        <v>28</v>
      </c>
      <c r="B15" s="30">
        <f>SUM(D15/1.852)</f>
        <v>66.63426682524901</v>
      </c>
      <c r="C15" s="24" t="s">
        <v>7</v>
      </c>
      <c r="D15" s="18">
        <f>D4*COS(RADIANS(B13))-(D6*COS(RADIANS(B5-B7)))</f>
        <v>123.4066621603612</v>
      </c>
      <c r="E15" s="19" t="s">
        <v>6</v>
      </c>
      <c r="F15" s="5"/>
      <c r="G15" s="5"/>
      <c r="H15" s="5"/>
      <c r="I15" s="5"/>
      <c r="J15" s="5"/>
      <c r="K15" s="5"/>
      <c r="L15" s="5"/>
      <c r="M15" s="5"/>
      <c r="N15" s="5"/>
      <c r="O15" s="6"/>
    </row>
    <row r="16" spans="1:15" ht="15">
      <c r="A16" s="8" t="s">
        <v>0</v>
      </c>
      <c r="B16" s="31">
        <f>60/B15</f>
        <v>0.9004376105368183</v>
      </c>
      <c r="C16" s="25"/>
      <c r="D16" s="19"/>
      <c r="E16" s="19"/>
      <c r="F16" s="5"/>
      <c r="G16" s="5"/>
      <c r="H16" s="5"/>
      <c r="I16" s="5"/>
      <c r="J16" s="5"/>
      <c r="K16" s="5"/>
      <c r="L16" s="5"/>
      <c r="M16" s="5"/>
      <c r="N16" s="5"/>
      <c r="O16" s="6"/>
    </row>
    <row r="17" spans="1:15" ht="14.25">
      <c r="A17" s="8" t="s">
        <v>18</v>
      </c>
      <c r="B17" s="30">
        <f>SUM(D8*60/D15)</f>
        <v>22.510940263420455</v>
      </c>
      <c r="C17" s="19" t="s">
        <v>10</v>
      </c>
      <c r="D17" s="33">
        <f>IF(B17&gt;60,B17/1440,(B17+1)/1440)</f>
        <v>0.01632704184959754</v>
      </c>
      <c r="E17" s="19" t="s">
        <v>34</v>
      </c>
      <c r="F17" s="5"/>
      <c r="G17" s="5"/>
      <c r="H17" s="5"/>
      <c r="I17" s="5"/>
      <c r="J17" s="5"/>
      <c r="K17" s="5"/>
      <c r="L17" s="5"/>
      <c r="M17" s="5"/>
      <c r="N17" s="5"/>
      <c r="O17" s="6"/>
    </row>
    <row r="18" spans="1:15" ht="14.25">
      <c r="A18" s="8" t="s">
        <v>11</v>
      </c>
      <c r="B18" s="32">
        <f>SUM(B9/60*B17)</f>
        <v>4.502188052684091</v>
      </c>
      <c r="C18" s="19" t="s">
        <v>31</v>
      </c>
      <c r="D18" s="22">
        <f>SUM(B18/3.78541178)</f>
        <v>1.1893522592366665</v>
      </c>
      <c r="E18" s="19" t="s">
        <v>12</v>
      </c>
      <c r="F18" s="5"/>
      <c r="G18" s="5"/>
      <c r="H18" s="5"/>
      <c r="I18" s="5"/>
      <c r="J18" s="5"/>
      <c r="K18" s="5"/>
      <c r="L18" s="5"/>
      <c r="M18" s="5"/>
      <c r="N18" s="5"/>
      <c r="O18" s="6"/>
    </row>
    <row r="19" spans="1:15" ht="14.25">
      <c r="A19" s="4"/>
      <c r="B19" s="9"/>
      <c r="C19" s="10"/>
      <c r="D19" s="22">
        <f>B18*0.7</f>
        <v>3.1515316368788637</v>
      </c>
      <c r="E19" s="23" t="s">
        <v>29</v>
      </c>
      <c r="F19" s="5"/>
      <c r="G19" s="5"/>
      <c r="H19" s="5"/>
      <c r="I19" s="5"/>
      <c r="J19" s="5"/>
      <c r="K19" s="5"/>
      <c r="L19" s="5"/>
      <c r="M19" s="5"/>
      <c r="N19" s="5"/>
      <c r="O19" s="6"/>
    </row>
    <row r="20" spans="1:15" ht="12.75">
      <c r="A20" s="8" t="s">
        <v>13</v>
      </c>
      <c r="B20" s="36" t="s">
        <v>3</v>
      </c>
      <c r="C20" s="35"/>
      <c r="D20" s="35"/>
      <c r="E20" s="35"/>
      <c r="F20" s="5"/>
      <c r="G20" s="5"/>
      <c r="H20" s="5"/>
      <c r="I20" s="5"/>
      <c r="J20" s="5"/>
      <c r="K20" s="5"/>
      <c r="L20" s="5"/>
      <c r="M20" s="5"/>
      <c r="N20" s="5"/>
      <c r="O20" s="6"/>
    </row>
    <row r="21" spans="1:15" ht="12.75">
      <c r="A21" s="8" t="s">
        <v>26</v>
      </c>
      <c r="B21" s="34" t="s">
        <v>27</v>
      </c>
      <c r="C21" s="35"/>
      <c r="D21" s="35"/>
      <c r="E21" s="35"/>
      <c r="F21" s="5"/>
      <c r="G21" s="5"/>
      <c r="H21" s="5"/>
      <c r="I21" s="5"/>
      <c r="J21" s="5"/>
      <c r="K21" s="5"/>
      <c r="L21" s="5"/>
      <c r="M21" s="5"/>
      <c r="N21" s="5"/>
      <c r="O21" s="6"/>
    </row>
    <row r="22" spans="1:15" ht="12.75">
      <c r="A22" s="8" t="s">
        <v>4</v>
      </c>
      <c r="B22" s="36" t="s">
        <v>2</v>
      </c>
      <c r="C22" s="35"/>
      <c r="D22" s="35"/>
      <c r="E22" s="35"/>
      <c r="F22" s="5"/>
      <c r="G22" s="5"/>
      <c r="H22" s="5"/>
      <c r="I22" s="5"/>
      <c r="J22" s="5"/>
      <c r="K22" s="5"/>
      <c r="L22" s="5"/>
      <c r="M22" s="5"/>
      <c r="N22" s="5"/>
      <c r="O22" s="6"/>
    </row>
    <row r="23" spans="1:15" ht="12.75">
      <c r="A23" s="8" t="s">
        <v>5</v>
      </c>
      <c r="B23" s="36" t="s">
        <v>1</v>
      </c>
      <c r="C23" s="35"/>
      <c r="D23" s="35"/>
      <c r="E23" s="35"/>
      <c r="F23" s="5"/>
      <c r="G23" s="5"/>
      <c r="H23" s="5"/>
      <c r="I23" s="5"/>
      <c r="J23" s="5"/>
      <c r="K23" s="5"/>
      <c r="L23" s="5"/>
      <c r="M23" s="5"/>
      <c r="N23" s="5"/>
      <c r="O23" s="6"/>
    </row>
    <row r="24" spans="1:15" ht="12.75">
      <c r="A24" s="8" t="s">
        <v>17</v>
      </c>
      <c r="B24" s="34" t="s">
        <v>23</v>
      </c>
      <c r="C24" s="35"/>
      <c r="D24" s="35"/>
      <c r="E24" s="3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1:15" ht="12.75">
      <c r="A25" s="8" t="s">
        <v>11</v>
      </c>
      <c r="B25" s="44" t="s">
        <v>36</v>
      </c>
      <c r="C25" s="35"/>
      <c r="D25" s="35"/>
      <c r="E25" s="35"/>
      <c r="F25" s="5"/>
      <c r="G25" s="5"/>
      <c r="H25" s="5"/>
      <c r="I25" s="5"/>
      <c r="J25" s="5"/>
      <c r="K25" s="5"/>
      <c r="L25" s="5"/>
      <c r="M25" s="5"/>
      <c r="N25" s="5"/>
      <c r="O25" s="6"/>
    </row>
    <row r="26" spans="1:15" ht="12.75">
      <c r="A26" s="8" t="s">
        <v>14</v>
      </c>
      <c r="B26" s="34" t="s">
        <v>24</v>
      </c>
      <c r="C26" s="35"/>
      <c r="D26" s="35"/>
      <c r="E26" s="3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1:15" ht="12.75">
      <c r="A27" s="8" t="s">
        <v>21</v>
      </c>
      <c r="B27" s="34" t="s">
        <v>22</v>
      </c>
      <c r="C27" s="35"/>
      <c r="D27" s="35"/>
      <c r="E27" s="35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1:15" ht="12.75">
      <c r="A28" s="8" t="s">
        <v>28</v>
      </c>
      <c r="B28" s="34" t="s">
        <v>15</v>
      </c>
      <c r="C28" s="35"/>
      <c r="D28" s="35"/>
      <c r="E28" s="3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2.75">
      <c r="A29" s="8" t="s">
        <v>0</v>
      </c>
      <c r="B29" s="34" t="s">
        <v>16</v>
      </c>
      <c r="C29" s="35"/>
      <c r="D29" s="35"/>
      <c r="E29" s="3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2.75">
      <c r="A30" s="8" t="s">
        <v>18</v>
      </c>
      <c r="B30" s="34" t="s">
        <v>19</v>
      </c>
      <c r="C30" s="35"/>
      <c r="D30" s="35"/>
      <c r="E30" s="35"/>
      <c r="F30" s="9"/>
      <c r="G30" s="5"/>
      <c r="H30" s="5"/>
      <c r="I30" s="5"/>
      <c r="J30" s="5"/>
      <c r="K30" s="5"/>
      <c r="L30" s="5"/>
      <c r="M30" s="5"/>
      <c r="N30" s="5"/>
      <c r="O30" s="6"/>
    </row>
    <row r="31" spans="1:15" ht="12.75">
      <c r="A31" s="8" t="s">
        <v>11</v>
      </c>
      <c r="B31" s="34" t="s">
        <v>25</v>
      </c>
      <c r="C31" s="35"/>
      <c r="D31" s="35"/>
      <c r="E31" s="3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1:15" ht="12.75">
      <c r="A32" s="8"/>
      <c r="B32" s="11"/>
      <c r="C32" s="36"/>
      <c r="D32" s="36"/>
      <c r="E32" s="36"/>
      <c r="F32" s="5"/>
      <c r="G32" s="5"/>
      <c r="H32" s="5"/>
      <c r="I32" s="5"/>
      <c r="J32" s="5"/>
      <c r="K32" s="5"/>
      <c r="L32" s="5"/>
      <c r="M32" s="37"/>
      <c r="N32" s="38"/>
      <c r="O32" s="39"/>
    </row>
    <row r="33" spans="1:15" ht="13.5" thickBot="1">
      <c r="A33" s="12"/>
      <c r="B33" s="40"/>
      <c r="C33" s="41"/>
      <c r="D33" s="41"/>
      <c r="E33" s="41"/>
      <c r="F33" s="13"/>
      <c r="G33" s="13"/>
      <c r="H33" s="13"/>
      <c r="I33" s="13"/>
      <c r="J33" s="13"/>
      <c r="K33" s="13"/>
      <c r="L33" s="13"/>
      <c r="M33" s="42"/>
      <c r="N33" s="42"/>
      <c r="O33" s="43"/>
    </row>
    <row r="34" spans="1:15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5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5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1:15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1:15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</row>
    <row r="45" spans="1:15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1:15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5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1:15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1:15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1:15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1:15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1:15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1:15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</row>
    <row r="65" spans="1:15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</row>
    <row r="66" spans="1:15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  <row r="67" spans="1:15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1:15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1:15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</row>
    <row r="71" spans="1:15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</row>
    <row r="72" spans="1:15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</row>
    <row r="74" spans="1:15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</row>
    <row r="75" spans="1:15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1:15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</row>
    <row r="77" spans="1:15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1:15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1:15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1:15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1:15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1:15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1:15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1:15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</row>
    <row r="87" spans="1:15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1:15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1:15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1:15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1:15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1:15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1:15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1:15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1:15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1:15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1:15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1:15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1:15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1:15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1:15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1:15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1:15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1:15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1:15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</row>
    <row r="111" spans="1:15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</row>
    <row r="112" spans="1:15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5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</row>
    <row r="114" spans="1:15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1:15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1:15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1:15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1:15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</row>
    <row r="120" spans="1:15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1:15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1:15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5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1:15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1:15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  <row r="126" spans="1:15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</row>
    <row r="127" spans="1:15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5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1:15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1:15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1:15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</row>
    <row r="132" spans="1:15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5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1:15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</row>
    <row r="135" spans="1:15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</row>
    <row r="136" spans="1:15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1:15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1:15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</row>
    <row r="139" spans="1:15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</row>
    <row r="140" spans="1:15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</row>
    <row r="141" spans="1:15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</row>
    <row r="142" spans="1:15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1:15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</row>
    <row r="144" spans="1:15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1:15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</row>
    <row r="146" spans="1:15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</row>
    <row r="147" spans="1:15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1:15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</row>
    <row r="149" spans="1:15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</row>
    <row r="150" spans="1:15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</row>
    <row r="151" spans="1:15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</row>
    <row r="152" spans="1:15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5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</row>
    <row r="154" spans="1:15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</row>
    <row r="155" spans="1:15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</row>
    <row r="156" spans="1:15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</row>
    <row r="157" spans="1:15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1:15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</row>
    <row r="159" spans="1:15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1:15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</row>
    <row r="161" spans="1:15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</row>
    <row r="162" spans="1:15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1:15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</row>
    <row r="164" spans="1:15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</row>
    <row r="165" spans="1:15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</row>
    <row r="166" spans="1:15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</row>
    <row r="167" spans="1:15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1:15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</row>
    <row r="169" spans="1:15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</row>
    <row r="170" spans="1:15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</row>
    <row r="171" spans="1:15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</row>
    <row r="172" spans="1:15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1:15" ht="12.7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</row>
    <row r="174" spans="1:15" ht="12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</row>
    <row r="175" spans="1:15" ht="12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</row>
    <row r="176" spans="1:15" ht="12.7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</row>
    <row r="177" spans="1:15" ht="12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</row>
    <row r="178" spans="1:15" ht="12.7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</row>
    <row r="179" spans="1:15" ht="12.7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</row>
    <row r="180" spans="1:15" ht="12.7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</row>
    <row r="181" spans="1:15" ht="12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</row>
    <row r="182" spans="1:15" ht="12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1:15" ht="12.7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</row>
    <row r="184" spans="1:15" ht="12.7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</row>
    <row r="185" spans="1:15" ht="12.7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</row>
    <row r="186" spans="1:15" ht="12.7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</row>
    <row r="187" spans="1:15" ht="12.7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</row>
    <row r="188" spans="1:15" ht="12.7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</row>
    <row r="189" spans="1:15" ht="12.7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</row>
    <row r="190" spans="1:15" ht="12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</row>
    <row r="191" spans="1:15" ht="12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</row>
    <row r="192" spans="1:15" ht="12.7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1:15" ht="12.7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</row>
    <row r="194" spans="1:15" ht="12.7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</row>
    <row r="195" spans="1:15" ht="12.7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</row>
    <row r="196" spans="1:15" ht="12.7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</row>
    <row r="197" spans="1:15" ht="12.7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1:15" ht="12.7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</row>
    <row r="199" spans="1:15" ht="12.7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</row>
    <row r="200" spans="1:15" ht="12.7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</row>
    <row r="201" spans="1:15" ht="12.7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</row>
    <row r="202" spans="1:15" ht="12.7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</row>
    <row r="203" spans="1:15" ht="12.7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</row>
    <row r="204" spans="1:15" ht="12.7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</row>
    <row r="205" spans="1:15" ht="12.7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</row>
    <row r="206" spans="1:15" ht="12.7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</row>
    <row r="207" spans="1:15" ht="12.7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1:15" ht="12.7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</row>
    <row r="209" spans="1:15" ht="12.7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</row>
    <row r="210" spans="1:15" ht="12.7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</row>
    <row r="211" spans="1:15" ht="12.7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</row>
    <row r="212" spans="1:15" ht="12.7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1:15" ht="12.7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</row>
    <row r="214" spans="1:15" ht="12.7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</row>
    <row r="215" spans="1:15" ht="12.7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</row>
    <row r="216" spans="1:15" ht="12.7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</row>
    <row r="217" spans="1:15" ht="12.7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15" ht="12.7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</row>
    <row r="219" spans="1:15" ht="12.7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</row>
    <row r="220" spans="1:15" ht="12.7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</row>
    <row r="221" spans="1:15" ht="12.7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</row>
    <row r="222" spans="1:15" ht="12.7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1:15" ht="12.7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</row>
    <row r="224" spans="1:15" ht="12.7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</row>
    <row r="225" spans="1:15" ht="12.7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</row>
    <row r="226" spans="1:15" ht="12.7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</row>
    <row r="227" spans="1:15" ht="12.7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1:15" ht="12.7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</row>
    <row r="229" spans="1:15" ht="12.7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</row>
    <row r="230" spans="1:15" ht="12.7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</row>
    <row r="231" spans="1:15" ht="12.7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</row>
    <row r="232" spans="1:15" ht="12.7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</row>
    <row r="233" spans="1:15" ht="12.7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</row>
    <row r="234" spans="1:15" ht="12.7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</row>
    <row r="235" spans="1:15" ht="12.7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</row>
    <row r="236" spans="1:15" ht="12.7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</row>
    <row r="237" spans="1:15" ht="12.7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</row>
    <row r="238" spans="1:15" ht="12.7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</row>
    <row r="239" spans="1:15" ht="12.7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</row>
    <row r="240" spans="1:15" ht="12.7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</row>
    <row r="241" spans="1:15" ht="12.7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</row>
    <row r="242" spans="1:15" ht="12.7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</row>
    <row r="243" spans="1:15" ht="12.7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</row>
    <row r="244" spans="1:15" ht="12.7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</row>
    <row r="245" spans="1:15" ht="12.7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</row>
    <row r="246" spans="1:15" ht="12.7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</row>
    <row r="247" spans="1:15" ht="12.7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</row>
    <row r="248" spans="1:15" ht="12.7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</row>
    <row r="249" spans="1:15" ht="12.7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</row>
    <row r="250" spans="1:15" ht="12.7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</row>
    <row r="251" spans="1:15" ht="12.7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</row>
    <row r="252" spans="1:15" ht="12.7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</row>
    <row r="253" spans="1:15" ht="12.7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</row>
    <row r="254" spans="1:15" ht="12.7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</row>
    <row r="255" spans="1:15" ht="12.7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</row>
    <row r="256" spans="1:15" ht="12.7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</row>
    <row r="257" spans="1:15" ht="12.7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</row>
    <row r="258" spans="1:15" ht="12.7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</row>
    <row r="259" spans="1:15" ht="12.7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</row>
    <row r="260" spans="1:15" ht="12.7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</row>
    <row r="261" spans="1:15" ht="12.7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</row>
    <row r="262" spans="1:15" ht="12.7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</row>
    <row r="263" spans="1:15" ht="12.7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</row>
    <row r="264" spans="1:15" ht="12.7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</row>
    <row r="265" spans="1:15" ht="12.7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</row>
    <row r="266" spans="1:15" ht="12.7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</row>
    <row r="267" spans="1:15" ht="12.7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</row>
    <row r="268" spans="1:15" ht="12.7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</row>
    <row r="269" spans="1:15" ht="12.7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</row>
    <row r="270" spans="1:15" ht="12.7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</row>
    <row r="271" spans="1:15" ht="12.7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</row>
    <row r="272" spans="1:15" ht="12.7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</row>
    <row r="273" spans="1:15" ht="12.7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</row>
    <row r="274" spans="1:15" ht="12.7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</row>
    <row r="275" spans="1:15" ht="12.7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</row>
    <row r="276" spans="1:15" ht="12.7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</row>
    <row r="277" spans="1:15" ht="12.7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</row>
    <row r="278" spans="1:15" ht="12.7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</row>
    <row r="279" spans="1:15" ht="12.7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</row>
    <row r="280" spans="1:15" ht="12.7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</row>
    <row r="281" spans="1:15" ht="12.7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</row>
    <row r="282" spans="1:15" ht="12.7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</row>
    <row r="283" spans="1:15" ht="12.7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</row>
    <row r="284" spans="1:15" ht="12.7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</row>
    <row r="285" spans="1:15" ht="12.7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</row>
    <row r="286" spans="1:15" ht="12.7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</row>
    <row r="287" spans="1:15" ht="12.7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</row>
    <row r="288" spans="1:15" ht="12.7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</row>
    <row r="289" spans="1:15" ht="12.7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</row>
    <row r="290" spans="1:15" ht="12.7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</row>
    <row r="291" spans="1:15" ht="12.7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</row>
    <row r="292" spans="1:15" ht="12.7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</row>
    <row r="293" spans="1:15" ht="12.7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</row>
    <row r="294" spans="1:15" ht="12.7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</row>
    <row r="295" spans="1:15" ht="12.7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</row>
    <row r="296" spans="1:15" ht="12.7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</row>
    <row r="297" spans="1:15" ht="12.7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</row>
    <row r="298" spans="1:15" ht="12.7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</row>
    <row r="299" spans="1:15" ht="12.7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</row>
    <row r="300" spans="1:15" ht="12.7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</row>
    <row r="301" spans="1:15" ht="12.7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</row>
    <row r="302" spans="1:15" ht="12.7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</row>
    <row r="303" spans="1:15" ht="12.7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</row>
    <row r="304" spans="1:15" ht="12.7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</row>
    <row r="305" spans="1:15" ht="12.7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</row>
    <row r="306" spans="1:15" ht="12.7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</row>
    <row r="307" spans="1:15" ht="12.7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</row>
    <row r="308" spans="1:15" ht="12.7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</row>
    <row r="309" spans="1:15" ht="12.7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</row>
    <row r="310" spans="1:15" ht="12.7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</row>
    <row r="311" spans="1:15" ht="12.7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</row>
    <row r="312" spans="1:15" ht="12.7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</row>
    <row r="313" spans="1:15" ht="12.7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</row>
    <row r="314" spans="1:15" ht="12.7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</row>
    <row r="315" spans="1:15" ht="12.7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</row>
    <row r="316" spans="1:15" ht="12.7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</row>
    <row r="317" spans="1:15" ht="12.7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</row>
    <row r="318" spans="1:15" ht="12.7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</row>
    <row r="319" spans="1:15" ht="12.7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</row>
    <row r="320" spans="1:15" ht="12.7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</row>
    <row r="321" spans="1:15" ht="12.7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</row>
    <row r="322" spans="1:15" ht="12.7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</row>
    <row r="323" spans="1:15" ht="12.7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</row>
    <row r="324" spans="1:15" ht="12.7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</row>
    <row r="325" spans="1:15" ht="12.7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</row>
    <row r="326" spans="1:15" ht="12.7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</row>
    <row r="327" spans="1:15" ht="12.7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</row>
    <row r="328" spans="1:15" ht="12.7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</row>
    <row r="329" spans="1:15" ht="12.7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</row>
    <row r="330" spans="1:15" ht="12.7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</row>
    <row r="331" spans="1:15" ht="12.7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</row>
    <row r="332" spans="1:15" ht="12.7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</row>
    <row r="333" spans="1:15" ht="12.7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</row>
    <row r="334" spans="1:15" ht="12.7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</row>
    <row r="335" spans="1:15" ht="12.7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</row>
    <row r="336" spans="1:15" ht="12.7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</row>
    <row r="337" spans="1:15" ht="12.7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</row>
    <row r="338" spans="1:15" ht="12.7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</row>
    <row r="339" spans="1:15" ht="12.7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</row>
    <row r="340" spans="1:15" ht="12.7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</row>
    <row r="341" spans="1:15" ht="12.7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</row>
    <row r="342" spans="1:15" ht="12.7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</row>
    <row r="343" spans="1:15" ht="12.7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</row>
    <row r="344" spans="1:15" ht="12.7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</row>
    <row r="345" spans="1:15" ht="12.7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</row>
    <row r="346" spans="1:15" ht="12.7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</row>
    <row r="347" spans="1:15" ht="12.7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</row>
    <row r="348" spans="1:15" ht="12.7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</row>
    <row r="349" spans="1:15" ht="12.7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</row>
    <row r="350" spans="1:15" ht="12.7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</row>
    <row r="351" spans="1:15" ht="12.7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</row>
    <row r="352" spans="1:15" ht="12.7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</row>
    <row r="353" spans="1:15" ht="12.7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</row>
    <row r="354" spans="1:15" ht="12.7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</row>
    <row r="355" spans="1:15" ht="12.7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</row>
    <row r="356" spans="1:15" ht="12.7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</row>
    <row r="357" spans="1:15" ht="12.7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</row>
    <row r="358" spans="1:15" ht="12.7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</row>
    <row r="359" spans="1:15" ht="12.7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</row>
    <row r="360" spans="1:15" ht="12.7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</row>
    <row r="361" spans="1:15" ht="12.7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</row>
    <row r="362" spans="1:15" ht="12.7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</row>
    <row r="363" spans="1:15" ht="12.7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</row>
    <row r="364" spans="1:15" ht="12.7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</row>
    <row r="365" spans="1:15" ht="12.7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</row>
    <row r="366" spans="1:15" ht="12.7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</row>
    <row r="367" spans="1:15" ht="12.7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</row>
    <row r="368" spans="1:15" ht="12.7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</row>
    <row r="369" spans="1:15" ht="12.7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</row>
    <row r="370" spans="1:15" ht="12.7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</row>
    <row r="371" spans="1:15" ht="12.7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</row>
    <row r="372" spans="1:15" ht="12.7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</row>
    <row r="373" spans="1:15" ht="12.7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</row>
    <row r="374" spans="1:15" ht="12.7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</row>
    <row r="375" spans="1:15" ht="12.7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</row>
    <row r="376" spans="1:15" ht="12.7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</row>
    <row r="377" spans="1:15" ht="12.7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</row>
    <row r="378" spans="1:15" ht="12.7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</row>
    <row r="379" spans="1:15" ht="12.7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</row>
    <row r="380" spans="1:15" ht="12.7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</row>
    <row r="381" spans="1:15" ht="12.7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</row>
    <row r="382" spans="1:15" ht="12.7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</row>
    <row r="383" spans="1:15" ht="12.7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</row>
    <row r="384" spans="1:15" ht="12.7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</row>
    <row r="385" spans="1:15" ht="12.7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</row>
    <row r="386" spans="1:15" ht="12.7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</row>
    <row r="387" spans="1:15" ht="12.7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</row>
    <row r="388" spans="1:15" ht="12.7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</row>
    <row r="389" spans="1:15" ht="12.7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</row>
    <row r="390" spans="1:15" ht="12.7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</row>
    <row r="391" spans="1:15" ht="12.7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</row>
    <row r="392" spans="1:15" ht="12.7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</row>
    <row r="393" spans="1:15" ht="12.7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</row>
    <row r="394" spans="1:15" ht="12.7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</row>
    <row r="395" spans="1:15" ht="12.7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</row>
    <row r="396" spans="1:15" ht="12.7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</row>
    <row r="397" spans="1:15" ht="12.7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</row>
    <row r="398" spans="1:15" ht="12.7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</row>
    <row r="399" spans="1:15" ht="12.7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</row>
    <row r="400" spans="1:15" ht="12.7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</row>
    <row r="401" spans="1:15" ht="12.7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</row>
    <row r="402" spans="1:15" ht="12.7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</row>
    <row r="403" spans="1:15" ht="12.7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</row>
    <row r="404" spans="1:15" ht="12.7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</row>
    <row r="405" spans="1:15" ht="12.7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</row>
    <row r="406" spans="1:15" ht="12.7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</row>
    <row r="407" spans="1:15" ht="12.7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</row>
    <row r="408" spans="1:15" ht="12.7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</row>
    <row r="409" spans="1:15" ht="12.7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</row>
    <row r="410" spans="1:15" ht="12.7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</row>
    <row r="411" spans="1:15" ht="12.7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</row>
    <row r="412" spans="1:15" ht="12.7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</row>
    <row r="413" spans="1:15" ht="12.7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</row>
    <row r="414" spans="1:15" ht="12.7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</row>
    <row r="415" spans="1:15" ht="12.7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</row>
    <row r="416" spans="1:15" ht="12.7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</row>
    <row r="417" spans="1:15" ht="12.7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</row>
    <row r="418" spans="1:15" ht="12.7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</row>
    <row r="419" spans="1:15" ht="12.7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</row>
    <row r="420" spans="1:15" ht="12.7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</row>
    <row r="421" spans="1:15" ht="12.7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</row>
    <row r="422" spans="1:15" ht="12.7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</row>
    <row r="423" spans="1:15" ht="12.7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</row>
    <row r="424" spans="1:15" ht="12.7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</row>
    <row r="425" spans="1:15" ht="12.7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</row>
    <row r="426" spans="1:15" ht="12.7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</row>
    <row r="427" spans="1:15" ht="12.7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</row>
    <row r="428" spans="1:15" ht="12.7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</row>
    <row r="429" spans="1:15" ht="12.7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</row>
    <row r="430" spans="1:15" ht="12.7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</row>
    <row r="431" spans="1:15" ht="12.7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</row>
    <row r="432" spans="1:15" ht="12.7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</row>
    <row r="433" spans="1:15" ht="12.7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</row>
    <row r="434" spans="1:15" ht="12.7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</row>
    <row r="435" spans="1:15" ht="12.7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</row>
    <row r="436" spans="1:15" ht="12.7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</row>
    <row r="437" spans="1:15" ht="12.7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</row>
    <row r="438" spans="1:15" ht="12.7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</row>
    <row r="439" spans="1:15" ht="12.7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</row>
    <row r="440" spans="1:15" ht="12.7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</row>
    <row r="441" spans="1:15" ht="12.7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</row>
    <row r="442" spans="1:15" ht="12.7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</row>
    <row r="443" spans="1:15" ht="12.7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</row>
    <row r="444" spans="1:15" ht="12.7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</row>
    <row r="445" spans="1:15" ht="12.7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</row>
    <row r="446" spans="1:15" ht="12.7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</row>
    <row r="447" spans="1:15" ht="12.7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</row>
    <row r="448" spans="1:15" ht="12.7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</row>
    <row r="449" spans="1:15" ht="12.7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</row>
    <row r="450" spans="1:15" ht="12.7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</row>
    <row r="451" spans="1:15" ht="12.7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</row>
    <row r="452" spans="1:15" ht="12.7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</row>
    <row r="453" spans="1:15" ht="12.7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</row>
    <row r="454" spans="1:15" ht="12.7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</row>
    <row r="455" spans="1:15" ht="12.7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</row>
    <row r="456" spans="1:15" ht="12.7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</row>
    <row r="457" spans="1:15" ht="12.7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</row>
    <row r="458" spans="1:15" ht="12.7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</row>
    <row r="459" spans="1:15" ht="12.7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</row>
    <row r="460" spans="1:15" ht="12.7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</row>
    <row r="461" spans="1:15" ht="12.7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</row>
    <row r="462" spans="1:15" ht="12.7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</row>
    <row r="463" spans="1:15" ht="12.7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</row>
    <row r="464" spans="1:15" ht="12.7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</row>
    <row r="465" spans="1:15" ht="12.7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</row>
    <row r="466" spans="1:15" ht="12.7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</row>
    <row r="467" spans="1:15" ht="12.7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</row>
    <row r="468" spans="1:15" ht="12.7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</row>
    <row r="469" spans="1:15" ht="12.7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</row>
    <row r="470" spans="1:15" ht="12.7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</row>
    <row r="471" spans="1:15" ht="12.7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</row>
    <row r="472" spans="1:15" ht="12.7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</row>
    <row r="473" spans="1:15" ht="12.7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</row>
    <row r="474" spans="1:15" ht="12.7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</row>
    <row r="475" spans="1:15" ht="12.7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</row>
    <row r="476" spans="1:15" ht="12.7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</row>
    <row r="477" spans="1:15" ht="12.7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</row>
    <row r="478" spans="1:15" ht="12.7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</row>
    <row r="479" spans="1:15" ht="12.7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</row>
    <row r="480" spans="1:15" ht="12.7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</row>
    <row r="481" spans="1:15" ht="12.7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</row>
    <row r="482" spans="1:15" ht="12.7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</row>
    <row r="483" spans="1:15" ht="12.7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</row>
    <row r="484" spans="1:15" ht="12.7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</row>
    <row r="485" spans="1:15" ht="12.7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</row>
    <row r="486" spans="1:15" ht="12.7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</row>
    <row r="487" spans="1:15" ht="12.7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</row>
    <row r="488" spans="1:15" ht="12.7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</row>
    <row r="489" spans="1:15" ht="12.7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</row>
    <row r="490" spans="1:15" ht="12.7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</row>
    <row r="491" spans="1:15" ht="12.7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</row>
    <row r="492" spans="1:15" ht="12.7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</row>
    <row r="493" spans="1:15" ht="12.7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</row>
    <row r="494" spans="1:15" ht="12.7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</row>
    <row r="495" spans="1:15" ht="12.7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</row>
    <row r="496" spans="1:15" ht="12.7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</row>
    <row r="497" spans="1:15" ht="12.7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</row>
    <row r="498" spans="1:15" ht="12.7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</row>
    <row r="499" spans="1:15" ht="12.7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</row>
    <row r="500" spans="1:15" ht="12.7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</row>
    <row r="501" spans="1:15" ht="12.7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</row>
    <row r="502" spans="1:15" ht="12.7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</row>
    <row r="503" spans="1:15" ht="12.7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</row>
    <row r="504" spans="1:15" ht="12.7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</row>
    <row r="505" spans="1:15" ht="12.7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</row>
    <row r="506" spans="1:15" ht="12.7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</row>
    <row r="507" spans="1:15" ht="12.7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</row>
    <row r="508" spans="1:15" ht="12.7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</row>
    <row r="509" spans="1:15" ht="12.7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</row>
    <row r="510" spans="1:15" ht="12.7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</row>
    <row r="511" spans="1:15" ht="12.7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</row>
    <row r="512" spans="1:15" ht="12.7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</row>
    <row r="513" spans="1:15" ht="12.7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</row>
    <row r="514" spans="1:15" ht="12.7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</row>
    <row r="515" spans="1:15" ht="12.7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</row>
    <row r="516" spans="1:15" ht="12.7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</row>
    <row r="517" spans="1:15" ht="12.7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</row>
    <row r="518" spans="1:15" ht="12.7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</row>
    <row r="519" spans="1:15" ht="12.7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</row>
    <row r="520" spans="1:15" ht="12.7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</row>
    <row r="521" spans="1:15" ht="12.7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</row>
    <row r="522" spans="1:15" ht="12.7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</row>
    <row r="523" spans="1:15" ht="12.7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</row>
    <row r="524" spans="1:15" ht="12.7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</row>
    <row r="525" spans="1:15" ht="12.7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</row>
    <row r="526" spans="1:15" ht="12.7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</row>
    <row r="527" spans="1:15" ht="12.7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</row>
    <row r="528" spans="1:15" ht="12.7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</row>
    <row r="529" spans="1:15" ht="12.7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</row>
    <row r="530" spans="1:15" ht="12.7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</row>
    <row r="531" spans="1:15" ht="12.7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</row>
    <row r="532" spans="1:15" ht="12.7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</row>
    <row r="533" spans="1:15" ht="12.7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</row>
    <row r="534" spans="1:15" ht="12.7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</row>
    <row r="535" spans="1:15" ht="12.7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</row>
    <row r="536" spans="1:15" ht="12.7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</row>
    <row r="537" spans="1:15" ht="12.7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</row>
    <row r="538" spans="1:15" ht="12.7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</row>
    <row r="539" spans="1:15" ht="12.7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</row>
    <row r="540" spans="1:15" ht="12.7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</row>
    <row r="541" spans="1:15" ht="12.7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</row>
    <row r="542" spans="1:15" ht="12.7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</row>
    <row r="543" spans="1:15" ht="12.7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</row>
    <row r="544" spans="1:15" ht="12.7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</row>
    <row r="545" spans="1:15" ht="12.7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</row>
    <row r="546" spans="1:15" ht="12.7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</row>
    <row r="547" spans="1:15" ht="12.7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</row>
    <row r="548" spans="1:15" ht="12.7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</row>
    <row r="549" spans="1:15" ht="12.7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</row>
    <row r="550" spans="1:15" ht="12.7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</row>
    <row r="551" spans="1:15" ht="12.7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</row>
    <row r="552" spans="1:15" ht="12.7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</row>
    <row r="553" spans="1:15" ht="12.7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</row>
    <row r="554" spans="1:15" ht="12.7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</row>
    <row r="555" spans="1:15" ht="12.7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</row>
    <row r="556" spans="1:15" ht="12.7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</row>
    <row r="557" spans="1:15" ht="12.7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</row>
    <row r="558" spans="1:15" ht="12.7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</row>
    <row r="559" spans="1:15" ht="12.7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</row>
    <row r="560" spans="1:15" ht="12.7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</row>
    <row r="561" spans="1:15" ht="12.7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</row>
    <row r="562" spans="1:15" ht="12.7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</row>
    <row r="563" spans="1:15" ht="12.7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</row>
    <row r="564" spans="1:15" ht="12.7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</row>
    <row r="565" spans="1:15" ht="12.7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</row>
    <row r="566" spans="1:15" ht="12.7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</row>
    <row r="567" spans="1:15" ht="12.7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</row>
    <row r="568" spans="1:15" ht="12.7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</row>
    <row r="569" spans="1:15" ht="12.7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</row>
    <row r="570" spans="1:15" ht="12.7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</row>
    <row r="571" spans="1:15" ht="12.7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</row>
    <row r="572" spans="1:15" ht="12.7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</row>
    <row r="573" spans="1:15" ht="12.7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</row>
    <row r="574" spans="1:15" ht="12.7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</row>
    <row r="575" spans="1:15" ht="12.7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</row>
    <row r="576" spans="1:15" ht="12.7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</row>
    <row r="577" spans="1:15" ht="12.7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</row>
    <row r="578" spans="1:15" ht="12.7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</row>
    <row r="579" spans="1:15" ht="12.7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</row>
    <row r="580" spans="1:15" ht="12.7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</row>
    <row r="581" spans="1:15" ht="12.7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</row>
    <row r="582" spans="1:15" ht="12.7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</row>
    <row r="583" spans="1:15" ht="12.7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</row>
    <row r="584" spans="1:15" ht="12.7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</row>
    <row r="585" spans="1:15" ht="12.7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</row>
    <row r="586" spans="1:15" ht="12.7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</row>
    <row r="587" spans="1:15" ht="12.7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</row>
    <row r="588" spans="1:15" ht="12.7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</row>
    <row r="589" spans="1:15" ht="12.7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</row>
    <row r="590" spans="1:15" ht="12.7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</row>
    <row r="591" spans="1:15" ht="12.7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</row>
    <row r="592" spans="1:15" ht="12.7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</row>
    <row r="593" spans="1:15" ht="12.7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</row>
    <row r="594" spans="1:15" ht="12.7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</row>
    <row r="595" spans="1:15" ht="12.7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</row>
    <row r="596" spans="1:15" ht="12.7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</row>
    <row r="597" spans="1:15" ht="12.7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</row>
    <row r="598" spans="1:15" ht="12.7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</row>
    <row r="599" spans="1:15" ht="12.7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</row>
    <row r="600" spans="1:15" ht="12.7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</row>
    <row r="601" spans="1:15" ht="12.7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</row>
    <row r="602" spans="1:15" ht="12.7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</row>
    <row r="603" spans="1:15" ht="12.7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</row>
    <row r="604" spans="1:15" ht="12.7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</row>
    <row r="605" spans="1:15" ht="12.7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</row>
    <row r="606" spans="1:15" ht="12.7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</row>
    <row r="607" spans="1:15" ht="12.7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</row>
    <row r="608" spans="1:15" ht="12.7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</row>
    <row r="609" spans="1:15" ht="12.7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</row>
    <row r="610" spans="1:15" ht="12.7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</row>
    <row r="611" spans="1:15" ht="12.7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</row>
    <row r="612" spans="1:15" ht="12.7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</row>
    <row r="613" spans="1:15" ht="12.7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</row>
    <row r="614" spans="1:15" ht="12.7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</row>
    <row r="615" spans="1:15" ht="12.7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</row>
    <row r="616" spans="1:15" ht="12.7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</row>
    <row r="617" spans="1:15" ht="12.7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</row>
    <row r="618" spans="1:15" ht="12.7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</row>
    <row r="619" spans="1:15" ht="12.7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</row>
    <row r="620" spans="1:15" ht="12.7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</row>
    <row r="621" spans="1:15" ht="12.7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</row>
    <row r="622" spans="1:15" ht="12.7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</row>
    <row r="623" spans="1:15" ht="12.7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</row>
    <row r="624" spans="1:15" ht="12.7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</row>
    <row r="625" spans="1:15" ht="12.7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</row>
    <row r="626" spans="1:15" ht="12.7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</row>
    <row r="627" spans="1:15" ht="12.7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</row>
    <row r="628" spans="1:15" ht="12.7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</row>
    <row r="629" spans="1:15" ht="12.7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</row>
    <row r="630" spans="1:15" ht="12.7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</row>
    <row r="631" spans="1:15" ht="12.7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</row>
    <row r="632" spans="1:15" ht="12.7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</row>
    <row r="633" spans="1:15" ht="12.7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</row>
    <row r="634" spans="1:15" ht="12.7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</row>
    <row r="635" spans="1:15" ht="12.7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</row>
    <row r="636" spans="1:15" ht="12.7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</row>
    <row r="637" spans="1:15" ht="12.7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</row>
    <row r="638" spans="1:15" ht="12.7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</row>
    <row r="639" spans="1:15" ht="12.7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</row>
    <row r="640" spans="1:15" ht="12.7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</row>
    <row r="641" spans="1:15" ht="12.7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</row>
    <row r="642" spans="1:15" ht="12.7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</row>
    <row r="643" spans="1:15" ht="12.7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</row>
    <row r="644" spans="1:15" ht="12.7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</row>
    <row r="645" spans="1:15" ht="12.7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</row>
    <row r="646" spans="1:15" ht="12.7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</row>
    <row r="647" spans="1:15" ht="12.7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</row>
    <row r="648" spans="1:15" ht="12.7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</row>
    <row r="649" spans="1:15" ht="12.7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</row>
    <row r="650" spans="1:15" ht="12.7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</row>
    <row r="651" spans="1:15" ht="12.7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</row>
    <row r="652" spans="1:15" ht="12.7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</row>
    <row r="653" spans="1:15" ht="12.7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</row>
    <row r="654" spans="1:15" ht="12.7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</row>
    <row r="655" spans="1:15" ht="12.7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</row>
    <row r="656" spans="1:15" ht="12.7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</row>
    <row r="657" spans="1:15" ht="12.7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</row>
    <row r="658" spans="1:15" ht="12.7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</row>
    <row r="659" spans="1:15" ht="12.7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</row>
    <row r="660" spans="1:15" ht="12.7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</row>
    <row r="661" spans="1:15" ht="12.7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</row>
    <row r="662" spans="1:15" ht="12.7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</row>
    <row r="663" spans="1:15" ht="12.7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</row>
    <row r="664" spans="1:15" ht="12.7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</row>
    <row r="665" spans="1:15" ht="12.7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</row>
    <row r="666" spans="1:15" ht="12.7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</row>
    <row r="667" spans="1:15" ht="12.7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</row>
    <row r="668" spans="1:15" ht="12.7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</row>
    <row r="669" spans="1:15" ht="12.7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</row>
    <row r="670" spans="1:15" ht="12.7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</row>
    <row r="671" spans="1:15" ht="12.7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</row>
    <row r="672" spans="1:15" ht="12.7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</row>
    <row r="673" spans="1:15" ht="12.7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</row>
    <row r="674" spans="1:15" ht="12.7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</row>
    <row r="675" spans="1:15" ht="12.7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</row>
    <row r="676" spans="1:15" ht="12.7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</row>
    <row r="677" spans="1:15" ht="12.7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</row>
    <row r="678" spans="1:15" ht="12.7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</row>
    <row r="679" spans="1:15" ht="12.7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</row>
    <row r="680" spans="1:15" ht="12.7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</row>
    <row r="681" spans="1:15" ht="12.7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</row>
    <row r="682" spans="1:15" ht="12.7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</row>
    <row r="683" spans="1:15" ht="12.7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</row>
    <row r="684" spans="1:15" ht="12.7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</row>
    <row r="685" spans="1:15" ht="12.7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</row>
    <row r="686" spans="1:15" ht="12.7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</row>
    <row r="687" spans="1:15" ht="12.7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</row>
    <row r="688" spans="1:15" ht="12.7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</row>
    <row r="689" spans="1:15" ht="12.7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</row>
    <row r="690" spans="1:15" ht="12.7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</row>
    <row r="691" spans="1:15" ht="12.7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</row>
    <row r="692" spans="1:15" ht="12.7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</row>
    <row r="693" spans="1:15" ht="12.7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</row>
    <row r="694" spans="1:15" ht="12.7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</row>
    <row r="695" spans="1:15" ht="12.7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</row>
    <row r="696" spans="1:15" ht="12.7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</row>
    <row r="697" spans="1:15" ht="12.7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</row>
    <row r="698" spans="1:15" ht="12.7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</row>
    <row r="699" spans="1:15" ht="12.7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</row>
    <row r="700" spans="1:15" ht="12.7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</row>
    <row r="701" spans="1:15" ht="12.7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</row>
    <row r="702" spans="1:15" ht="12.7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</row>
    <row r="703" spans="1:15" ht="12.7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</row>
    <row r="704" spans="1:15" ht="12.7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</row>
    <row r="705" spans="1:15" ht="12.7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</row>
    <row r="706" spans="1:15" ht="12.7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</row>
    <row r="707" spans="1:15" ht="12.7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</row>
    <row r="708" spans="1:15" ht="12.7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</row>
    <row r="709" spans="1:15" ht="12.7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</row>
    <row r="710" spans="1:15" ht="12.7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</row>
    <row r="711" spans="1:15" ht="12.7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</row>
    <row r="712" spans="1:15" ht="12.7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</row>
    <row r="713" spans="1:15" ht="12.7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</row>
    <row r="714" spans="1:15" ht="12.7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</row>
    <row r="715" spans="1:15" ht="12.7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</row>
    <row r="716" spans="1:15" ht="12.7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</row>
    <row r="717" spans="1:15" ht="12.7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</row>
    <row r="718" spans="1:15" ht="12.7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</row>
    <row r="719" spans="1:15" ht="12.7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</row>
    <row r="720" spans="1:15" ht="12.7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</row>
    <row r="721" spans="1:15" ht="12.7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</row>
    <row r="722" spans="1:15" ht="12.7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</row>
    <row r="723" spans="1:15" ht="12.7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</row>
    <row r="724" spans="1:15" ht="12.7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</row>
    <row r="725" spans="1:15" ht="12.7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</row>
    <row r="726" spans="1:15" ht="12.7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</row>
    <row r="727" spans="1:15" ht="12.7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</row>
    <row r="728" spans="1:15" ht="12.7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</row>
    <row r="729" spans="1:15" ht="12.7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</row>
    <row r="730" spans="1:15" ht="12.7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</row>
    <row r="731" spans="1:15" ht="12.7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</row>
    <row r="732" spans="1:15" ht="12.7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</row>
    <row r="733" spans="1:15" ht="12.7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</row>
    <row r="734" spans="1:15" ht="12.7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</row>
    <row r="735" spans="1:15" ht="12.7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</row>
    <row r="736" spans="1:15" ht="12.7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</row>
    <row r="737" spans="1:15" ht="12.7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</row>
    <row r="738" spans="1:15" ht="12.7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</row>
    <row r="739" spans="1:15" ht="12.7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</row>
    <row r="740" spans="1:15" ht="12.7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</row>
    <row r="741" spans="1:15" ht="12.7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</row>
    <row r="742" spans="1:15" ht="12.7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</row>
    <row r="743" spans="1:15" ht="12.7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</row>
    <row r="744" spans="1:15" ht="12.7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</row>
    <row r="745" spans="1:15" ht="12.7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</row>
    <row r="746" spans="1:15" ht="12.7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</row>
    <row r="747" spans="1:15" ht="12.7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</row>
    <row r="748" spans="1:15" ht="12.7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</row>
    <row r="749" spans="1:15" ht="12.7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</row>
    <row r="750" spans="1:15" ht="12.7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</row>
    <row r="751" spans="1:15" ht="12.7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</row>
    <row r="752" spans="1:15" ht="12.7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</row>
    <row r="753" spans="1:15" ht="12.7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</row>
    <row r="754" spans="1:15" ht="12.7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</row>
    <row r="755" spans="1:15" ht="12.7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</row>
    <row r="756" spans="1:15" ht="12.7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</row>
    <row r="757" spans="1:15" ht="12.7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</row>
    <row r="758" spans="1:15" ht="12.7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</row>
    <row r="759" spans="1:15" ht="12.7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</row>
    <row r="760" spans="1:15" ht="12.7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</row>
    <row r="761" spans="1:15" ht="12.7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</row>
    <row r="762" spans="1:15" ht="12.7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</row>
    <row r="763" spans="1:15" ht="12.7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</row>
    <row r="764" spans="1:15" ht="12.7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</row>
    <row r="765" spans="1:15" ht="12.7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</row>
    <row r="766" spans="1:15" ht="12.7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</row>
    <row r="767" spans="1:15" ht="12.7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</row>
    <row r="768" spans="1:15" ht="12.7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</row>
    <row r="769" spans="1:15" ht="12.7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</row>
    <row r="770" spans="1:15" ht="12.7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</row>
    <row r="771" spans="1:15" ht="12.7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</row>
    <row r="772" spans="1:15" ht="12.7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</row>
    <row r="773" spans="1:15" ht="12.7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</row>
    <row r="774" spans="1:15" ht="12.7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</row>
    <row r="775" spans="1:15" ht="12.7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</row>
    <row r="776" spans="1:15" ht="12.7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</row>
    <row r="777" spans="1:15" ht="12.7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</row>
    <row r="778" spans="1:15" ht="12.7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</row>
    <row r="779" spans="1:15" ht="12.7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</row>
    <row r="780" spans="1:15" ht="12.7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</row>
    <row r="781" spans="1:15" ht="12.7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</row>
    <row r="782" spans="1:15" ht="12.7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</row>
    <row r="783" spans="1:15" ht="12.7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</row>
    <row r="784" spans="1:15" ht="12.7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</row>
    <row r="785" spans="1:15" ht="12.7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</row>
    <row r="786" spans="1:15" ht="12.7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</row>
    <row r="787" spans="1:15" ht="12.7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</row>
    <row r="788" spans="1:15" ht="12.7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</row>
    <row r="789" spans="1:15" ht="12.7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</row>
    <row r="790" spans="1:15" ht="12.7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</row>
    <row r="791" spans="1:15" ht="12.7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</row>
    <row r="792" spans="1:15" ht="12.7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</row>
    <row r="793" spans="1:15" ht="12.7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</row>
    <row r="794" spans="1:15" ht="12.7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</row>
    <row r="795" spans="1:15" ht="12.7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</row>
    <row r="796" spans="1:15" ht="12.7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</row>
    <row r="797" spans="1:15" ht="12.7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</row>
    <row r="798" spans="1:15" ht="12.7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</row>
    <row r="799" spans="1:15" ht="12.7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</row>
    <row r="800" spans="1:15" ht="12.7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</row>
    <row r="801" spans="1:15" ht="12.7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</row>
    <row r="802" spans="1:15" ht="12.7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</row>
    <row r="803" spans="1:15" ht="12.7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</row>
    <row r="804" spans="1:15" ht="12.7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</row>
    <row r="805" spans="1:15" ht="12.7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</row>
    <row r="806" spans="1:15" ht="12.7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</row>
    <row r="807" spans="1:15" ht="12.7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</row>
    <row r="808" spans="1:15" ht="12.7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</row>
    <row r="809" spans="1:15" ht="12.7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</row>
    <row r="810" spans="1:15" ht="12.7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</row>
    <row r="811" spans="1:15" ht="12.7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</row>
    <row r="812" spans="1:15" ht="12.7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</row>
    <row r="813" spans="1:15" ht="12.7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</row>
    <row r="814" spans="1:15" ht="12.7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</row>
    <row r="815" spans="1:15" ht="12.7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</row>
    <row r="816" spans="1:15" ht="12.7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</row>
    <row r="817" spans="1:15" ht="12.7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</row>
    <row r="818" spans="1:15" ht="12.7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</row>
    <row r="819" spans="1:15" ht="12.7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</row>
    <row r="820" spans="1:15" ht="12.7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</row>
    <row r="821" spans="1:15" ht="12.7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</row>
    <row r="822" spans="1:15" ht="12.7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</row>
    <row r="823" spans="1:15" ht="12.7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</row>
    <row r="824" spans="1:15" ht="12.7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</row>
    <row r="825" spans="1:15" ht="12.7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</row>
    <row r="826" spans="1:15" ht="12.7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</row>
    <row r="827" spans="1:15" ht="12.7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</row>
    <row r="828" spans="1:15" ht="12.7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</row>
    <row r="829" spans="1:15" ht="12.7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</row>
    <row r="830" spans="1:15" ht="12.7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</row>
    <row r="831" spans="1:15" ht="12.7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</row>
    <row r="832" spans="1:15" ht="12.7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</row>
    <row r="833" spans="1:15" ht="12.7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</row>
    <row r="834" spans="1:15" ht="12.7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</row>
    <row r="835" spans="1:15" ht="12.7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</row>
    <row r="836" spans="1:15" ht="12.7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</row>
    <row r="837" spans="1:15" ht="12.7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</row>
    <row r="838" spans="1:15" ht="12.7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</row>
    <row r="839" spans="1:15" ht="12.7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</row>
    <row r="840" spans="1:15" ht="12.7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</row>
    <row r="841" spans="1:15" ht="12.7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</row>
    <row r="842" spans="1:15" ht="12.7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</row>
    <row r="843" spans="1:15" ht="12.7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</row>
    <row r="844" spans="1:15" ht="12.7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</row>
    <row r="845" spans="1:15" ht="12.7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</row>
    <row r="846" spans="1:15" ht="12.7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</row>
    <row r="847" spans="1:15" ht="12.7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</row>
    <row r="848" spans="1:15" ht="12.7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</row>
    <row r="849" spans="1:15" ht="12.7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</row>
    <row r="850" spans="1:15" ht="12.7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</row>
    <row r="851" spans="1:15" ht="12.7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</row>
    <row r="852" spans="1:15" ht="12.7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</row>
    <row r="853" spans="1:15" ht="12.7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</row>
    <row r="854" spans="1:15" ht="12.7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</row>
    <row r="855" spans="1:15" ht="12.7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</row>
    <row r="856" spans="1:15" ht="12.7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</row>
    <row r="857" spans="1:15" ht="12.7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</row>
    <row r="858" spans="1:15" ht="12.7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</row>
    <row r="859" spans="1:15" ht="12.7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</row>
    <row r="860" spans="1:15" ht="12.7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</row>
    <row r="861" spans="1:15" ht="12.7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</row>
    <row r="862" spans="1:15" ht="12.7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</row>
    <row r="863" spans="1:15" ht="12.7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</row>
    <row r="864" spans="1:15" ht="12.7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</row>
    <row r="865" spans="1:15" ht="12.7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</row>
    <row r="866" spans="1:15" ht="12.7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</row>
    <row r="867" spans="1:15" ht="12.7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</row>
    <row r="868" spans="1:15" ht="12.7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</row>
    <row r="869" spans="1:15" ht="12.7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</row>
    <row r="870" spans="1:15" ht="12.7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</row>
    <row r="871" spans="1:15" ht="12.7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</row>
    <row r="872" spans="1:15" ht="12.7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</row>
    <row r="873" spans="1:15" ht="12.7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</row>
    <row r="874" spans="1:15" ht="12.7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</row>
    <row r="875" spans="1:15" ht="12.7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</row>
    <row r="876" spans="1:15" ht="12.7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</row>
    <row r="877" spans="1:15" ht="12.7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</row>
    <row r="878" spans="1:15" ht="12.7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</row>
    <row r="879" spans="1:15" ht="12.7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</row>
    <row r="880" spans="1:15" ht="12.7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</row>
    <row r="881" spans="1:15" ht="12.7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</row>
    <row r="882" spans="1:15" ht="12.7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</row>
    <row r="883" spans="1:15" ht="12.7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</row>
    <row r="884" spans="1:15" ht="12.7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</row>
    <row r="885" spans="1:15" ht="12.7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</row>
    <row r="886" spans="1:15" ht="12.7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</row>
    <row r="887" spans="1:15" ht="12.7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</row>
    <row r="888" spans="1:15" ht="12.7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</row>
    <row r="889" spans="1:15" ht="12.7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</row>
    <row r="890" spans="1:15" ht="12.7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</row>
    <row r="891" spans="1:15" ht="12.7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</row>
    <row r="892" spans="1:15" ht="12.7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</row>
    <row r="893" spans="1:15" ht="12.7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</row>
    <row r="894" spans="1:15" ht="12.7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</row>
    <row r="895" spans="1:15" ht="12.7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</row>
    <row r="896" spans="1:15" ht="12.75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</row>
    <row r="897" spans="1:15" ht="12.75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</row>
    <row r="898" spans="1:15" ht="12.75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</row>
    <row r="899" spans="1:15" ht="12.7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</row>
    <row r="900" spans="1:15" ht="12.75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</row>
    <row r="901" spans="1:15" ht="12.7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</row>
    <row r="902" spans="1:15" ht="12.75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</row>
    <row r="903" spans="1:15" ht="12.75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</row>
    <row r="904" spans="1:15" ht="12.7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</row>
    <row r="905" spans="1:15" ht="12.7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</row>
    <row r="906" spans="1:15" ht="12.75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</row>
    <row r="907" spans="1:15" ht="12.7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</row>
    <row r="908" spans="1:15" ht="12.75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</row>
    <row r="909" spans="1:15" ht="12.75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</row>
    <row r="910" spans="1:15" ht="12.75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</row>
    <row r="911" spans="1:15" ht="12.75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</row>
    <row r="912" spans="1:15" ht="12.75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</row>
    <row r="913" spans="1:15" ht="12.75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</row>
    <row r="914" spans="1:15" ht="12.75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</row>
    <row r="915" spans="1:15" ht="12.7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</row>
    <row r="916" spans="1:15" ht="12.75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</row>
    <row r="917" spans="1:15" ht="12.75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</row>
    <row r="918" spans="1:15" ht="12.75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</row>
    <row r="919" spans="1:15" ht="12.7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</row>
    <row r="920" spans="1:15" ht="12.75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</row>
    <row r="921" spans="1:15" ht="12.7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</row>
    <row r="922" spans="1:15" ht="12.7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</row>
    <row r="923" spans="1:15" ht="12.7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</row>
    <row r="924" spans="1:15" ht="12.7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</row>
    <row r="925" spans="1:15" ht="12.7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</row>
    <row r="926" spans="1:15" ht="12.7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</row>
    <row r="927" spans="1:15" ht="12.7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</row>
    <row r="928" spans="1:15" ht="12.7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</row>
    <row r="929" spans="1:15" ht="12.75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</row>
    <row r="930" spans="1:15" ht="12.75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</row>
    <row r="931" spans="1:15" ht="12.75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</row>
    <row r="932" spans="1:15" ht="12.75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</row>
    <row r="933" spans="1:15" ht="12.75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</row>
    <row r="934" spans="1:15" ht="12.75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</row>
    <row r="935" spans="1:15" ht="12.7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</row>
    <row r="936" spans="1:15" ht="12.75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</row>
    <row r="937" spans="1:15" ht="12.75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</row>
    <row r="938" spans="1:15" ht="12.75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</row>
    <row r="939" spans="1:15" ht="12.75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</row>
    <row r="940" spans="1:15" ht="12.75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</row>
    <row r="941" spans="1:15" ht="12.75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</row>
    <row r="942" spans="1:15" ht="12.75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</row>
    <row r="943" spans="1:15" ht="12.75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</row>
    <row r="944" spans="1:15" ht="12.75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</row>
    <row r="945" spans="1:15" ht="12.7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</row>
    <row r="946" spans="1:15" ht="12.75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</row>
    <row r="947" spans="1:15" ht="12.75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</row>
    <row r="948" spans="1:15" ht="12.75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</row>
    <row r="949" spans="1:15" ht="12.75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</row>
    <row r="950" spans="1:15" ht="12.75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</row>
    <row r="951" spans="1:15" ht="12.75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</row>
    <row r="952" spans="1:15" ht="12.75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</row>
    <row r="953" spans="1:15" ht="12.75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</row>
    <row r="954" spans="1:15" ht="12.75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</row>
    <row r="955" spans="1:15" ht="12.7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</row>
    <row r="956" spans="1:15" ht="12.75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</row>
    <row r="957" spans="1:15" ht="12.75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</row>
    <row r="958" spans="1:15" ht="12.75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</row>
    <row r="959" spans="1:15" ht="12.75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</row>
    <row r="960" spans="1:15" ht="12.75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</row>
    <row r="961" spans="1:15" ht="12.75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</row>
    <row r="962" spans="1:15" ht="12.75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</row>
    <row r="963" spans="1:15" ht="12.75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</row>
    <row r="964" spans="1:15" ht="12.75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</row>
    <row r="965" spans="1:15" ht="12.7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</row>
    <row r="966" spans="1:15" ht="12.75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</row>
    <row r="967" spans="1:15" ht="12.75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</row>
    <row r="968" spans="1:15" ht="12.75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</row>
    <row r="969" spans="1:15" ht="12.75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</row>
    <row r="970" spans="1:15" ht="12.75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</row>
    <row r="971" spans="1:15" ht="12.75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</row>
    <row r="972" spans="1:15" ht="12.7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</row>
    <row r="973" spans="1:15" ht="12.75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</row>
    <row r="974" spans="1:15" ht="12.75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</row>
    <row r="975" spans="1:15" ht="12.7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</row>
    <row r="976" spans="1:15" ht="12.75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</row>
    <row r="977" spans="1:15" ht="12.75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</row>
    <row r="978" spans="1:15" ht="12.75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</row>
    <row r="979" spans="1:15" ht="12.75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</row>
    <row r="980" spans="1:15" ht="12.75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</row>
    <row r="981" spans="1:15" ht="12.75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</row>
    <row r="982" spans="1:15" ht="12.75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</row>
    <row r="983" spans="1:15" ht="12.75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</row>
    <row r="984" spans="1:15" ht="12.75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</row>
    <row r="985" spans="1:15" ht="12.7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</row>
    <row r="986" spans="1:15" ht="12.75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</row>
    <row r="987" spans="1:15" ht="12.75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</row>
    <row r="988" spans="1:15" ht="12.75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</row>
    <row r="989" spans="1:15" ht="12.75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</row>
    <row r="990" spans="1:15" ht="12.75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</row>
    <row r="991" spans="1:15" ht="12.75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</row>
    <row r="992" spans="1:15" ht="12.75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</row>
    <row r="993" spans="1:15" ht="12.75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</row>
    <row r="994" spans="1:15" ht="12.75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</row>
    <row r="995" spans="1:15" ht="12.75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</row>
    <row r="996" spans="1:15" ht="12.75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</row>
    <row r="997" spans="1:15" ht="12.75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</row>
    <row r="998" spans="1:15" ht="12.75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</row>
    <row r="999" spans="1:15" ht="12.75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</row>
    <row r="1000" spans="1:15" ht="12.75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</row>
    <row r="1001" spans="1:15" ht="12.75">
      <c r="A1001" s="28"/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</row>
    <row r="1002" spans="1:15" ht="12.75">
      <c r="A1002" s="28"/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</row>
    <row r="1003" spans="1:15" ht="12.75">
      <c r="A1003" s="28"/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</row>
    <row r="1004" spans="1:15" ht="12.75">
      <c r="A1004" s="28"/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</row>
    <row r="1005" spans="1:15" ht="12.75">
      <c r="A1005" s="28"/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</row>
    <row r="1006" spans="1:15" ht="12.75">
      <c r="A1006" s="28"/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</row>
    <row r="1007" spans="1:15" ht="12.75">
      <c r="A1007" s="28"/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</row>
    <row r="1008" spans="1:15" ht="12.75">
      <c r="A1008" s="28"/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</row>
    <row r="1009" spans="1:15" ht="12.75">
      <c r="A1009" s="28"/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</row>
    <row r="1010" spans="1:15" ht="12.75">
      <c r="A1010" s="28"/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</row>
    <row r="1011" spans="1:15" ht="12.75">
      <c r="A1011" s="28"/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</row>
    <row r="1012" spans="1:15" ht="12.75">
      <c r="A1012" s="28"/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</row>
    <row r="1013" spans="1:15" ht="12.75">
      <c r="A1013" s="28"/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</row>
    <row r="1014" spans="1:15" ht="12.75">
      <c r="A1014" s="28"/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</row>
    <row r="1015" spans="1:15" ht="12.75">
      <c r="A1015" s="28"/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</row>
    <row r="1016" spans="1:15" ht="12.75">
      <c r="A1016" s="28"/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</row>
    <row r="1017" spans="1:15" ht="12.75">
      <c r="A1017" s="28"/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</row>
    <row r="1018" spans="1:15" ht="12.75">
      <c r="A1018" s="28"/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</row>
    <row r="1019" spans="1:15" ht="12.75">
      <c r="A1019" s="28"/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</row>
    <row r="1020" spans="1:15" ht="12.75">
      <c r="A1020" s="28"/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</row>
    <row r="1021" spans="1:15" ht="12.75">
      <c r="A1021" s="28"/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</row>
    <row r="1022" spans="1:15" ht="12.75">
      <c r="A1022" s="28"/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</row>
    <row r="1023" spans="1:15" ht="12.75">
      <c r="A1023" s="28"/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</row>
    <row r="1024" spans="1:15" ht="12.75">
      <c r="A1024" s="28"/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</row>
    <row r="1025" spans="1:15" ht="12.75">
      <c r="A1025" s="28"/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</row>
    <row r="1026" spans="1:15" ht="12.75">
      <c r="A1026" s="28"/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</row>
    <row r="1027" spans="1:15" ht="12.75">
      <c r="A1027" s="28"/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</row>
    <row r="1028" spans="1:15" ht="12.75">
      <c r="A1028" s="28"/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</row>
    <row r="1029" spans="1:15" ht="12.75">
      <c r="A1029" s="28"/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</row>
    <row r="1030" spans="1:15" ht="12.75">
      <c r="A1030" s="28"/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</row>
    <row r="1031" spans="1:15" ht="12.75">
      <c r="A1031" s="28"/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</row>
    <row r="1032" spans="1:15" ht="12.75">
      <c r="A1032" s="28"/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</row>
    <row r="1033" spans="1:15" ht="12.75">
      <c r="A1033" s="28"/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</row>
    <row r="1034" spans="1:15" ht="12.75">
      <c r="A1034" s="28"/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</row>
    <row r="1035" spans="1:15" ht="12.75">
      <c r="A1035" s="28"/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</row>
    <row r="1036" spans="1:15" ht="12.75">
      <c r="A1036" s="28"/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</row>
    <row r="1037" spans="1:15" ht="12.75">
      <c r="A1037" s="28"/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</row>
    <row r="1038" spans="1:15" ht="12.75">
      <c r="A1038" s="28"/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</row>
    <row r="1039" spans="1:15" ht="12.75">
      <c r="A1039" s="28"/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</row>
    <row r="1040" spans="1:15" ht="12.75">
      <c r="A1040" s="28"/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</row>
    <row r="1041" spans="1:15" ht="12.75">
      <c r="A1041" s="28"/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</row>
    <row r="1042" spans="1:15" ht="12.75">
      <c r="A1042" s="28"/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</row>
    <row r="1043" spans="1:15" ht="12.75">
      <c r="A1043" s="28"/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</row>
    <row r="1044" spans="1:15" ht="12.75">
      <c r="A1044" s="28"/>
      <c r="B1044" s="28"/>
      <c r="C1044" s="28"/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</row>
    <row r="1045" spans="1:15" ht="12.75">
      <c r="A1045" s="28"/>
      <c r="B1045" s="28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</row>
    <row r="1046" spans="1:15" ht="12.75">
      <c r="A1046" s="28"/>
      <c r="B1046" s="28"/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</row>
    <row r="1047" spans="1:15" ht="12.75">
      <c r="A1047" s="28"/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</row>
    <row r="1048" spans="1:15" ht="12.75">
      <c r="A1048" s="28"/>
      <c r="B1048" s="28"/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</row>
    <row r="1049" spans="1:15" ht="12.75">
      <c r="A1049" s="28"/>
      <c r="B1049" s="28"/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</row>
    <row r="1050" spans="1:15" ht="12.75">
      <c r="A1050" s="28"/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</row>
    <row r="1051" spans="1:15" ht="12.75">
      <c r="A1051" s="28"/>
      <c r="B1051" s="28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</row>
    <row r="1052" spans="1:15" ht="12.75">
      <c r="A1052" s="28"/>
      <c r="B1052" s="28"/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</row>
    <row r="1053" spans="1:15" ht="12.75">
      <c r="A1053" s="28"/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</row>
    <row r="1054" spans="1:15" ht="12.75">
      <c r="A1054" s="28"/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</row>
    <row r="1055" spans="1:15" ht="12.75">
      <c r="A1055" s="28"/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</row>
    <row r="1056" spans="1:15" ht="12.75">
      <c r="A1056" s="28"/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</row>
    <row r="1057" spans="1:15" ht="12.75">
      <c r="A1057" s="28"/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</row>
    <row r="1058" spans="1:15" ht="12.75">
      <c r="A1058" s="28"/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</row>
    <row r="1059" spans="1:15" ht="12.75">
      <c r="A1059" s="28"/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</row>
    <row r="1060" spans="1:15" ht="12.75">
      <c r="A1060" s="28"/>
      <c r="B1060" s="28"/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</row>
    <row r="1061" spans="1:15" ht="12.75">
      <c r="A1061" s="28"/>
      <c r="B1061" s="28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</row>
    <row r="1062" spans="1:15" ht="12.75">
      <c r="A1062" s="28"/>
      <c r="B1062" s="28"/>
      <c r="C1062" s="28"/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</row>
    <row r="1063" spans="1:15" ht="12.75">
      <c r="A1063" s="28"/>
      <c r="B1063" s="28"/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</row>
    <row r="1064" spans="1:15" ht="12.75">
      <c r="A1064" s="28"/>
      <c r="B1064" s="28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</row>
    <row r="1065" spans="1:15" ht="12.75">
      <c r="A1065" s="28"/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</row>
    <row r="1066" spans="1:15" ht="12.75">
      <c r="A1066" s="28"/>
      <c r="B1066" s="28"/>
      <c r="C1066" s="28"/>
      <c r="D1066" s="28"/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</row>
    <row r="1067" spans="1:15" ht="12.75">
      <c r="A1067" s="28"/>
      <c r="B1067" s="28"/>
      <c r="C1067" s="28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</row>
    <row r="1068" spans="1:15" ht="12.75">
      <c r="A1068" s="28"/>
      <c r="B1068" s="28"/>
      <c r="C1068" s="28"/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</row>
    <row r="1069" spans="1:15" ht="12.75">
      <c r="A1069" s="28"/>
      <c r="B1069" s="28"/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</row>
    <row r="1070" spans="1:15" ht="12.75">
      <c r="A1070" s="28"/>
      <c r="B1070" s="28"/>
      <c r="C1070" s="28"/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</row>
    <row r="1071" spans="1:15" ht="12.75">
      <c r="A1071" s="28"/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</row>
    <row r="1072" spans="1:15" ht="12.75">
      <c r="A1072" s="28"/>
      <c r="B1072" s="28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</row>
    <row r="1073" spans="1:15" ht="12.75">
      <c r="A1073" s="28"/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</row>
    <row r="1074" spans="1:15" ht="12.75">
      <c r="A1074" s="28"/>
      <c r="B1074" s="28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</row>
    <row r="1075" spans="1:15" ht="12.75">
      <c r="A1075" s="28"/>
      <c r="B1075" s="28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</row>
  </sheetData>
  <sheetProtection sheet="1" objects="1" scenarios="1" selectLockedCells="1"/>
  <mergeCells count="17">
    <mergeCell ref="B30:E30"/>
    <mergeCell ref="I1:L1"/>
    <mergeCell ref="B20:E20"/>
    <mergeCell ref="B21:E21"/>
    <mergeCell ref="B22:E22"/>
    <mergeCell ref="B23:E23"/>
    <mergeCell ref="B24:E24"/>
    <mergeCell ref="B31:E31"/>
    <mergeCell ref="C32:E32"/>
    <mergeCell ref="M32:O32"/>
    <mergeCell ref="B33:E33"/>
    <mergeCell ref="M33:O33"/>
    <mergeCell ref="B25:E25"/>
    <mergeCell ref="B26:E26"/>
    <mergeCell ref="B27:E27"/>
    <mergeCell ref="B28:E28"/>
    <mergeCell ref="B29:E29"/>
  </mergeCells>
  <conditionalFormatting sqref="A13:C18 A12:E12 A11 C11:E11 D13:E19">
    <cfRule type="expression" priority="1" dxfId="0" stopIfTrue="1">
      <formula>0</formula>
    </cfRule>
  </conditionalFormatting>
  <printOptions/>
  <pageMargins left="0.33" right="0.19" top="0.73" bottom="0.19" header="0.18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Freddo</dc:creator>
  <cp:keywords/>
  <dc:description/>
  <cp:lastModifiedBy>Axel</cp:lastModifiedBy>
  <cp:lastPrinted>2014-03-25T14:54:15Z</cp:lastPrinted>
  <dcterms:created xsi:type="dcterms:W3CDTF">2014-03-23T14:30:49Z</dcterms:created>
  <dcterms:modified xsi:type="dcterms:W3CDTF">2018-01-26T00:26:33Z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